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mikkelpitzner/Desktop/"/>
    </mc:Choice>
  </mc:AlternateContent>
  <xr:revisionPtr revIDLastSave="0" documentId="13_ncr:1_{0D25F42B-B549-5446-BBE4-4E33233D4F6D}" xr6:coauthVersionLast="45" xr6:coauthVersionMax="45" xr10:uidLastSave="{00000000-0000-0000-0000-000000000000}"/>
  <bookViews>
    <workbookView xWindow="3340" yWindow="460" windowWidth="37080" windowHeight="30220" xr2:uid="{DA064075-652E-C641-9090-0A1A52940E1C}"/>
  </bookViews>
  <sheets>
    <sheet name="Access Training" sheetId="3" r:id="rId1"/>
    <sheet name="Disclaimer" sheetId="4" r:id="rId2"/>
    <sheet name="Simple Labor Burden Calc" sheetId="1" r:id="rId3"/>
    <sheet name="Employee Cost Calculator" sheetId="2" r:id="rId4"/>
  </sheets>
  <definedNames>
    <definedName name="_xlnm.Print_Area" localSheetId="2">'Simple Labor Burden Calc'!$A$1:$K$55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2" l="1"/>
  <c r="J62" i="2" s="1"/>
  <c r="I14" i="1"/>
  <c r="I12" i="1"/>
  <c r="J48" i="2" l="1" a="1"/>
  <c r="J48" i="2" s="1"/>
  <c r="J85" i="2" l="1"/>
  <c r="J53" i="2"/>
  <c r="J12" i="2"/>
  <c r="J19" i="2" s="1"/>
  <c r="J22" i="2" s="1"/>
  <c r="J76" i="2"/>
  <c r="I21" i="1"/>
  <c r="I19" i="1"/>
  <c r="I10" i="1"/>
  <c r="I27" i="1" s="1"/>
  <c r="J66" i="2" l="1"/>
  <c r="I25" i="1"/>
  <c r="I28" i="1" s="1"/>
  <c r="J74" i="2"/>
  <c r="J60" i="2"/>
  <c r="J64" i="2"/>
  <c r="J69" i="2" l="1"/>
  <c r="J78" i="2" s="1"/>
  <c r="J88"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<sst xmlns="http://schemas.openxmlformats.org/spreadsheetml/2006/main" count="161" uniqueCount="143">
  <si>
    <t>Starting Wage</t>
  </si>
  <si>
    <t>Fixed Costs</t>
  </si>
  <si>
    <t>FICA</t>
  </si>
  <si>
    <t>FUTA</t>
  </si>
  <si>
    <t>Insurance</t>
  </si>
  <si>
    <t>$</t>
  </si>
  <si>
    <t xml:space="preserve"> / 1000</t>
  </si>
  <si>
    <t>Total Hourly Cost</t>
  </si>
  <si>
    <t>Total Hourly Burden</t>
  </si>
  <si>
    <t>CALCULATING LABOR BURDEN</t>
  </si>
  <si>
    <t xml:space="preserve"> /hour</t>
  </si>
  <si>
    <t xml:space="preserve"> / 100</t>
  </si>
  <si>
    <t xml:space="preserve"> / hour</t>
  </si>
  <si>
    <t>Inputs Can only be made in ORANGE cells</t>
  </si>
  <si>
    <t>NOTES</t>
  </si>
  <si>
    <t>www.theautomatedmillionaire.com</t>
  </si>
  <si>
    <t>NOTE:THIS SIMPLE CALCULATOR TAKES INTO ACCOUNT ONLY A FEW OF THE COSTS RELATED TO EMPLOYEES. Vaction pay, paid holidays, sick leaves, 401K contributions, vehicles expense and MUCH MORE are NOT included here.</t>
  </si>
  <si>
    <t>Average, Annual Employee Hours Worked</t>
  </si>
  <si>
    <t>Average Hours Worked per Employee per Week</t>
  </si>
  <si>
    <t>Annual Hours Worked</t>
  </si>
  <si>
    <t>Annual Employee Labor Cost, Without Taxes or Overhead</t>
  </si>
  <si>
    <t>Employee Hourly Rate</t>
  </si>
  <si>
    <t>Annual Employee Labor Cost</t>
  </si>
  <si>
    <t>Annual Overhead</t>
  </si>
  <si>
    <t>Annual Building Costs</t>
  </si>
  <si>
    <t>Annual Property Taxes</t>
  </si>
  <si>
    <t>Annual Utilities</t>
  </si>
  <si>
    <t>Annual Equipment and Supplies</t>
  </si>
  <si>
    <t>Annual Insurance Paid</t>
  </si>
  <si>
    <t>Annual Benefits Paid</t>
  </si>
  <si>
    <t>Number of Employees</t>
  </si>
  <si>
    <t>Annual Overhead per Employee</t>
  </si>
  <si>
    <t>Total Annual Payroll Taxes per Employee</t>
  </si>
  <si>
    <t>Annual Medicare Tax</t>
  </si>
  <si>
    <t>Total Annual Payroll Taxes Paid per Employee</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</si>
  <si>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</si>
  <si>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</si>
  <si>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</si>
  <si>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</si>
  <si>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</si>
  <si>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</si>
  <si>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</si>
  <si>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</si>
  <si>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</si>
  <si>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</si>
  <si>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</si>
  <si>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</si>
  <si>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</si>
  <si>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</si>
  <si>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</si>
  <si>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</si>
  <si>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</si>
  <si>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</si>
  <si>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</si>
  <si>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</si>
  <si>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</si>
  <si>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</si>
  <si>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</si>
  <si>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</si>
  <si>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</si>
  <si>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</si>
  <si>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</si>
  <si>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</si>
  <si>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</si>
  <si>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</si>
  <si>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</si>
  <si>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</si>
  <si>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</si>
  <si>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</si>
  <si>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</si>
  <si>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</si>
  <si>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</si>
  <si>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</si>
  <si>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</si>
  <si>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</si>
  <si>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</si>
  <si>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</si>
  <si>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</si>
  <si>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</si>
  <si>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</si>
  <si>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Vermonth</t>
  </si>
  <si>
    <t>Virginia</t>
  </si>
  <si>
    <t>Washington</t>
  </si>
  <si>
    <t>West Virginia</t>
  </si>
  <si>
    <t>Wisconsin</t>
  </si>
  <si>
    <t>Wyoming</t>
  </si>
  <si>
    <t>Annual Taxes per Employee</t>
  </si>
  <si>
    <t>True Cost of an Employee per Hour</t>
  </si>
  <si>
    <t>Weeks Paid for per Year (1-52)</t>
  </si>
  <si>
    <t xml:space="preserve">Hours Actually Worked: </t>
  </si>
  <si>
    <t>Actual Hours per Week</t>
  </si>
  <si>
    <t>Actual Work Weeks per Year</t>
  </si>
  <si>
    <t>Hours Actually Worked per Year</t>
  </si>
  <si>
    <t>Fully Loaded Employee Cost Calculator (2020)</t>
  </si>
  <si>
    <t>which equates to</t>
  </si>
  <si>
    <t>Annual State Unemployement Taxes</t>
  </si>
  <si>
    <t>The annual State unemployement taxes here are as of 2020. The rate shown is the high end of the range for each State.</t>
  </si>
  <si>
    <t>If you wish to change out the % with the % specific to your business, so amend the % number in above index (Column P) for your appropriate State.</t>
  </si>
  <si>
    <t>Invitation To Special Training</t>
  </si>
  <si>
    <t>The training also shows you more about how to price for profits, and how to price yourself in such a way that you will have more demand for your products/services, and so that you stand out in the market place.</t>
  </si>
  <si>
    <t>This Special Training is an extension of this document and tool. Get a better understanding on Labor Burden and the true cost of your labor, so you can ensure you make a better business, and make yourself more money.</t>
  </si>
  <si>
    <t>DISCLAIMER &amp; TERMS OF USE</t>
  </si>
  <si>
    <t xml:space="preserve">This document/file/tool has been prepared by The Automated Millionaire for its clients. The Automated Millionaire, however, accepts no responsibility for any errors in this document/file/tool that may result in faulty calculations. </t>
  </si>
  <si>
    <t xml:space="preserve">Faulty calculations could result in bad decisions being made of client in use for price setting and other critical decision making for clients' business or other. </t>
  </si>
  <si>
    <t>Any and all use of this document/file/tool is at users' complete own risk and user absolves The Automated Millionaire, and any and all owners/representatives/employees from any and all reliabilities and responsibilities, including, but not limited to, any losses that may come as a result from using this document/file/tool.</t>
  </si>
  <si>
    <t>All users and clients should double check the calculations with own calculations, so as to ensure no mistakes are made.</t>
  </si>
  <si>
    <t>Other</t>
  </si>
  <si>
    <t>General Liability Insurance Rate (B)</t>
  </si>
  <si>
    <t>Worker's Compensation Rate (C)</t>
  </si>
  <si>
    <t>Hours</t>
  </si>
  <si>
    <t>hours</t>
  </si>
  <si>
    <t>weeks</t>
  </si>
  <si>
    <r>
      <t xml:space="preserve">Employers who pay their </t>
    </r>
    <r>
      <rPr>
        <i/>
        <sz val="12"/>
        <color theme="1"/>
        <rFont val="Calibri"/>
        <family val="2"/>
        <scheme val="minor"/>
      </rPr>
      <t>state</t>
    </r>
    <r>
      <rPr>
        <sz val="12"/>
        <color theme="1"/>
        <rFont val="Calibri"/>
        <family val="2"/>
        <scheme val="minor"/>
      </rPr>
      <t xml:space="preserve"> unemployment insurance in full and on time are eligible to receive a FUTA tax credit of up to </t>
    </r>
    <r>
      <rPr>
        <b/>
        <sz val="12"/>
        <color theme="1"/>
        <rFont val="Calibri"/>
        <family val="2"/>
        <scheme val="minor"/>
      </rPr>
      <t>5.4%</t>
    </r>
    <r>
      <rPr>
        <sz val="12"/>
        <color theme="1"/>
        <rFont val="Calibri"/>
        <family val="2"/>
        <scheme val="minor"/>
      </rPr>
      <t xml:space="preserve">, which can result in an effective FUTA tax rate of </t>
    </r>
    <r>
      <rPr>
        <b/>
        <sz val="12"/>
        <color theme="1"/>
        <rFont val="Calibri"/>
        <family val="2"/>
        <scheme val="minor"/>
      </rPr>
      <t>0.6%</t>
    </r>
    <r>
      <rPr>
        <sz val="12"/>
        <color theme="1"/>
        <rFont val="Calibri"/>
        <family val="2"/>
        <scheme val="minor"/>
      </rPr>
      <t>.</t>
    </r>
  </si>
  <si>
    <t>SUTA</t>
  </si>
  <si>
    <t>NOTE:THIS SIMPLE CALCULATOR DOES NOT TAKE INTO ACCOUNT ACTUAL PRODUCTIVE/BILLABLE WORK HOURS.</t>
  </si>
  <si>
    <t xml:space="preserve">(A) </t>
  </si>
  <si>
    <t xml:space="preserve">Your actual SUTA rate is affected by your employment claims in each State. </t>
  </si>
  <si>
    <t>(B)</t>
  </si>
  <si>
    <t>Actual General Liability rates vary with claims history, location and other factors.</t>
  </si>
  <si>
    <t>Rate calculated by dividing 10.15 by 1,000. 10.15 is a normal Gl cost associated with e.g. electricians per $1,000 of payroll.</t>
  </si>
  <si>
    <t xml:space="preserve">Rates are typically calculated on a per $1,000 of payroll.  </t>
  </si>
  <si>
    <t xml:space="preserve">(C) </t>
  </si>
  <si>
    <t xml:space="preserve">Workers Compensation rates are typically calculated on a per $100 of payroll. </t>
  </si>
  <si>
    <t>Actual rates vary based on claims history, location, and many other underwriting factors.</t>
  </si>
  <si>
    <t>The rates shown here are standard rates for FICA, FUTA, and SUTA for display purposes only. You must review what your true rates are appliacble to your business.</t>
  </si>
  <si>
    <t>Your state may or may not have FUTA, or SUTA, but for this calculation we underline cost for insurance for one hour of labor.</t>
  </si>
  <si>
    <t>Here we have used 3.0% as a mid-range estimate (typical range is 2-4%).</t>
  </si>
  <si>
    <t>Your business may qualify for a reduction. The FUTA tax rate is a flat 6% but is reduced to just 0.6% if it’s paid on time. However, Virgin island employers must pay 2.4% to the government since this territory owes the US government money. FUTA taxes are assessed on the first $7,000 of an employee’s wages as well.</t>
  </si>
  <si>
    <t>NOTE:The line items called other can be used to fill in any other expense or benefit that you may utilize in your business towards your employees.</t>
  </si>
  <si>
    <t>Annual Social Security Tax (FICA)</t>
  </si>
  <si>
    <t>Tax Credit if applicable</t>
  </si>
  <si>
    <t>Chosse Your State (FUTA)</t>
  </si>
  <si>
    <t>Annual State Unemployement Tax (SUTA / SUI)</t>
  </si>
  <si>
    <t>Federal Unemployment Act (FUTA)</t>
  </si>
  <si>
    <t xml:space="preserve">on first </t>
  </si>
  <si>
    <t>NOTE:The calculator here does not account for wages beyond specific thresholds, but treats all income levels with same formulas</t>
  </si>
  <si>
    <t>Your business may qualify for a reduction. The FUTA tax rate is a flat 6% but is reduced to just 0.6% if it’s paid on time. However, Virgin island employers must pay 2.4% to the government since this territory owes the US government money. FUTA taxes are assessed on the first $7,000 of an employee’s wages as well. In this calculator everybody is assumed to have at least $7,000 in wages.</t>
  </si>
  <si>
    <t>Your state may or may not have FUTA, or SUTA, but for this calculation we underline cost for insurance for one hour of labor. You can adjust your FUTA in the Tax Credit Box, and you can adjust your SUTA in the table Index here on the right.</t>
  </si>
  <si>
    <t>NOTE:Index Table can be amended. The Automated Millionaire accepts no responsibility for this calculator, and any and all use of it is at own risk. You should consult a professional (such as a qualified CPA) to ensure you known the true effect and applicable taxes for your business.</t>
  </si>
  <si>
    <t>NOTE:The Automated Millionaire accepts no responsibility for this calculator, and any and all use of it is at own risk. You should consult a professional (such as a qualified CPA) to ensure you known the true effect and applicable taxes for your business.</t>
  </si>
  <si>
    <t>©2021 The Automated Millionaire, All Rights Reserved</t>
  </si>
  <si>
    <t>©The Automated Millionaire 2021</t>
  </si>
  <si>
    <t>© The Autiomated Millionaire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</si>
</sst>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 &quot;$&quot;0.00;\-0.00;0.00"/>
    <numFmt numFmtId="165" formatCode="_(* #,##0_);_(* \(#,##0\);_(* &quot;-&quot;??_);_(@_)"/>
  </numFmts>
  <fonts count="17"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b/>
      <sz val="18"/>
      <color theme="0"/>
      <name val="Calibri"/>
      <family val="2"/>
      <scheme val="minor"/>
    </font>
    <font>
      <b/>
      <sz val="14"/>
      <color theme="1"/>
      <name val="Calibri"/>
      <family val="2"/>
      <scheme val="minor"/>
    </font>
    <font>
      <u/>
      <sz val="12"/>
      <color theme="10"/>
      <name val="Calibri"/>
      <family val="2"/>
      <scheme val="minor"/>
    </font>
    <font>
      <u/>
      <sz val="12"/>
      <color theme="0"/>
      <name val="Calibri"/>
      <family val="2"/>
      <scheme val="minor"/>
    </font>
    <font>
      <sz val="12"/>
      <color rgb="FFFFC000"/>
      <name val="Calibri"/>
      <family val="2"/>
      <scheme val="minor"/>
    </font>
    <font>
      <sz val="10"/>
      <color theme="1"/>
      <name val="Calibri"/>
      <family val="2"/>
      <scheme val="minor"/>
    </font>
    <font>
      <i/>
      <sz val="12"/>
      <color rgb="FFFF0000"/>
      <name val="Calibri"/>
      <family val="2"/>
      <scheme val="minor"/>
    </font>
    <font>
      <i/>
      <sz val="12"/>
      <color theme="1"/>
      <name val="Calibri"/>
      <family val="2"/>
      <scheme val="minor"/>
    </font>
    <font>
      <b/>
      <sz val="20"/>
      <color theme="0"/>
      <name val="Calibri"/>
      <family val="2"/>
      <scheme val="minor"/>
    </font>
    <font>
      <sz val="16"/>
      <color theme="1"/>
      <name val="Calibri"/>
      <family val="2"/>
      <scheme val="minor"/>
    </font>
    <font>
      <sz val="8"/>
      <color theme="1"/>
      <name val="Calibri (Body)"/>
    </font>
    <font>
      <sz val="10"/>
      <color theme="0"/>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B4C6E7"/>
        <bgColor indexed="64"/>
      </patternFill>
    </fill>
    <fill>
      <patternFill patternType="solid">
        <fgColor rgb="FF0087CD"/>
        <bgColor indexed="64"/>
      </patternFill>
    </fill>
    <fill>
      <patternFill patternType="solid">
        <fgColor theme="1"/>
        <bgColor indexed="64"/>
      </patternFill>
    </fill>
    <fill>
      <patternFill patternType="solid">
        <fgColor rgb="FFD9E1F3"/>
        <bgColor indexed="64"/>
      </patternFill>
    </fill>
    <fill>
      <patternFill patternType="solid">
        <fgColor rgb="FFFF0000"/>
        <bgColor indexed="64"/>
      </patternFill>
    </fill>
    <fill>
      <patternFill patternType="solid">
        <fgColor theme="4" tint="0.59999389629810485"/>
        <bgColor indexed="64"/>
      </patternFill>
    </fill>
    <fill>
      <patternFill patternType="solid">
        <fgColor rgb="FF0087CC"/>
        <bgColor indexed="64"/>
      </patternFill>
    </fill>
    <fill>
      <patternFill patternType="solid">
        <fgColor theme="4" tint="0.79998168889431442"/>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auto="1"/>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73">
    <xf numFmtId="0" fontId="0" fillId="0" borderId="0" xfId="0"/>
    <xf numFmtId="0" fontId="0" fillId="3" borderId="0" xfId="0" applyFill="1"/>
    <xf numFmtId="0" fontId="0" fillId="4" borderId="0" xfId="0" applyFill="1"/>
    <xf numFmtId="0" fontId="0" fillId="6" borderId="0" xfId="0" applyFill="1"/>
    <xf numFmtId="0" fontId="0" fillId="6" borderId="1" xfId="0" applyFill="1" applyBorder="1"/>
    <xf numFmtId="44" fontId="0" fillId="6" borderId="0" xfId="2" applyFont="1" applyFill="1"/>
    <xf numFmtId="0" fontId="0" fillId="6" borderId="0" xfId="0" applyFill="1" applyAlignment="1">
      <alignment horizontal="left" indent="2"/>
    </xf>
    <xf numFmtId="0" fontId="0" fillId="6" borderId="1" xfId="0" applyFill="1" applyBorder="1" applyAlignment="1">
      <alignment horizontal="left" indent="1"/>
    </xf>
    <xf numFmtId="0" fontId="0" fillId="6" borderId="2" xfId="0" applyFill="1" applyBorder="1" applyAlignment="1">
      <alignment horizontal="left" indent="1"/>
    </xf>
    <xf numFmtId="0" fontId="0" fillId="6" borderId="3" xfId="0" applyFill="1" applyBorder="1"/>
    <xf numFmtId="0" fontId="0" fillId="6" borderId="4" xfId="0" applyFill="1" applyBorder="1"/>
    <xf numFmtId="0" fontId="0" fillId="6" borderId="5" xfId="0" applyFill="1" applyBorder="1" applyAlignment="1">
      <alignment horizontal="left" indent="1"/>
    </xf>
    <xf numFmtId="0" fontId="0" fillId="6" borderId="0" xfId="0" applyFill="1" applyBorder="1"/>
    <xf numFmtId="0" fontId="0" fillId="6" borderId="0" xfId="0" applyFill="1" applyBorder="1" applyAlignment="1">
      <alignment horizontal="right"/>
    </xf>
    <xf numFmtId="0" fontId="0" fillId="6" borderId="6" xfId="0" applyFill="1" applyBorder="1"/>
    <xf numFmtId="164" fontId="2" fillId="6" borderId="0" xfId="0" applyNumberFormat="1" applyFont="1" applyFill="1" applyBorder="1" applyAlignment="1">
      <alignment horizontal="center"/>
    </xf>
    <xf numFmtId="164" fontId="2" fillId="6" borderId="6" xfId="0" applyNumberFormat="1" applyFont="1" applyFill="1" applyBorder="1" applyAlignment="1">
      <alignment horizontal="center"/>
    </xf>
    <xf numFmtId="164" fontId="2" fillId="6" borderId="0" xfId="0" applyNumberFormat="1" applyFont="1" applyFill="1" applyBorder="1"/>
    <xf numFmtId="0" fontId="0" fillId="6" borderId="7" xfId="0" applyFill="1" applyBorder="1" applyAlignment="1">
      <alignment horizontal="left" indent="1"/>
    </xf>
    <xf numFmtId="0" fontId="0" fillId="6" borderId="8" xfId="0" applyFill="1" applyBorder="1"/>
    <xf numFmtId="44" fontId="0" fillId="6" borderId="0" xfId="2" applyFont="1" applyFill="1" applyBorder="1"/>
    <xf numFmtId="0" fontId="2" fillId="6" borderId="6" xfId="0" applyFont="1" applyFill="1" applyBorder="1"/>
    <xf numFmtId="164" fontId="2" fillId="6" borderId="1" xfId="0" applyNumberFormat="1" applyFont="1" applyFill="1" applyBorder="1"/>
    <xf numFmtId="0" fontId="2" fillId="6" borderId="8" xfId="0" applyFont="1" applyFill="1" applyBorder="1"/>
    <xf numFmtId="0" fontId="0" fillId="6" borderId="5" xfId="0" applyFill="1" applyBorder="1" applyAlignment="1">
      <alignment horizontal="left" indent="2"/>
    </xf>
    <xf numFmtId="0" fontId="0" fillId="6" borderId="3" xfId="0" applyFill="1" applyBorder="1" applyAlignment="1">
      <alignment horizontal="left" indent="1"/>
    </xf>
    <xf numFmtId="0" fontId="0" fillId="6" borderId="0" xfId="0" applyFill="1" applyBorder="1" applyAlignment="1">
      <alignment horizontal="left" indent="1"/>
    </xf>
    <xf numFmtId="0" fontId="0" fillId="6" borderId="0" xfId="0" applyFill="1" applyBorder="1" applyAlignment="1">
      <alignment horizontal="left" indent="2"/>
    </xf>
    <xf numFmtId="0" fontId="0" fillId="6" borderId="2" xfId="0" applyFill="1" applyBorder="1"/>
    <xf numFmtId="0" fontId="0" fillId="6" borderId="5" xfId="0" applyFill="1" applyBorder="1"/>
    <xf numFmtId="0" fontId="0" fillId="6" borderId="7" xfId="0" applyFill="1" applyBorder="1"/>
    <xf numFmtId="0" fontId="0" fillId="6" borderId="6" xfId="0" applyFill="1" applyBorder="1" applyAlignment="1">
      <alignment horizontal="left" indent="2"/>
    </xf>
    <xf numFmtId="0" fontId="0" fillId="6" borderId="5" xfId="0" applyFill="1" applyBorder="1" applyAlignment="1">
      <alignment horizontal="left" wrapText="1" indent="2"/>
    </xf>
    <xf numFmtId="0" fontId="0" fillId="6" borderId="0" xfId="0" applyFill="1" applyBorder="1" applyAlignment="1">
      <alignment horizontal="left" wrapText="1" indent="2"/>
    </xf>
    <xf numFmtId="0" fontId="0" fillId="6" borderId="6" xfId="0" applyFill="1" applyBorder="1" applyAlignment="1">
      <alignment horizontal="left" wrapText="1" indent="2"/>
    </xf>
    <xf numFmtId="0" fontId="0" fillId="4" borderId="0" xfId="0" applyFill="1" applyBorder="1"/>
    <xf numFmtId="0" fontId="3" fillId="3" borderId="0" xfId="0" applyFont="1" applyFill="1"/>
    <xf numFmtId="0" fontId="4" fillId="5" borderId="12" xfId="0" applyFont="1" applyFill="1" applyBorder="1"/>
    <xf numFmtId="0" fontId="4" fillId="5" borderId="14" xfId="0" applyFont="1" applyFill="1" applyBorder="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165" fontId="0" fillId="3" borderId="0" xfId="1" applyNumberFormat="1" applyFont="1" applyFill="1"/>
    <xf numFmtId="0" fontId="0" fillId="3" borderId="0" xfId="0" applyFont="1" applyFill="1"/>
    <xf numFmtId="165" fontId="0" fillId="6" borderId="0" xfId="1" applyNumberFormat="1" applyFont="1" applyFill="1"/>
    <xf numFmtId="0" fontId="3" fillId="6" borderId="0" xfId="0" applyFont="1" applyFill="1" applyAlignment="1">
      <alignment horizontal="left" indent="2"/>
    </xf>
    <xf numFmtId="0" fontId="0" fillId="6" borderId="1" xfId="0" applyFill="1" applyBorder="1" applyAlignment="1">
      <alignment horizontal="left" indent="2"/>
    </xf>
    <xf numFmtId="165" fontId="9" fillId="6" borderId="1" xfId="1" applyNumberFormat="1" applyFont="1" applyFill="1" applyBorder="1"/>
    <xf numFmtId="0" fontId="3" fillId="6" borderId="0" xfId="0" applyFont="1" applyFill="1"/>
    <xf numFmtId="165" fontId="3" fillId="6" borderId="0" xfId="1" applyNumberFormat="1" applyFont="1" applyFill="1"/>
    <xf numFmtId="165" fontId="0" fillId="6" borderId="1" xfId="1" applyNumberFormat="1" applyFont="1" applyFill="1" applyBorder="1"/>
    <xf numFmtId="0" fontId="0" fillId="6" borderId="0" xfId="0" applyFont="1" applyFill="1"/>
    <xf numFmtId="0" fontId="0" fillId="6" borderId="0" xfId="0" applyFont="1" applyFill="1" applyAlignment="1">
      <alignment horizontal="left" indent="2"/>
    </xf>
    <xf numFmtId="0" fontId="3" fillId="4" borderId="0" xfId="0" applyFont="1" applyFill="1"/>
    <xf numFmtId="0" fontId="0" fillId="4" borderId="0" xfId="0" applyFont="1" applyFill="1"/>
    <xf numFmtId="165" fontId="0" fillId="4" borderId="0" xfId="1" applyNumberFormat="1" applyFont="1" applyFill="1"/>
    <xf numFmtId="10" fontId="0" fillId="3" borderId="0" xfId="0" applyNumberFormat="1" applyFont="1" applyFill="1"/>
    <xf numFmtId="10" fontId="0" fillId="6" borderId="0" xfId="3" applyNumberFormat="1" applyFont="1" applyFill="1"/>
    <xf numFmtId="10" fontId="0" fillId="6" borderId="0" xfId="0" applyNumberFormat="1" applyFont="1" applyFill="1"/>
    <xf numFmtId="9" fontId="0" fillId="6" borderId="0" xfId="0" applyNumberFormat="1" applyFont="1" applyFill="1"/>
    <xf numFmtId="0" fontId="0" fillId="6" borderId="1" xfId="0" applyFont="1" applyFill="1" applyBorder="1"/>
    <xf numFmtId="10" fontId="0" fillId="6" borderId="1" xfId="0" applyNumberFormat="1" applyFont="1" applyFill="1" applyBorder="1"/>
    <xf numFmtId="10" fontId="3" fillId="6" borderId="0" xfId="0" applyNumberFormat="1" applyFont="1" applyFill="1"/>
    <xf numFmtId="44" fontId="3" fillId="6" borderId="0" xfId="2" applyFont="1" applyFill="1"/>
    <xf numFmtId="10" fontId="10" fillId="6" borderId="0" xfId="0" applyNumberFormat="1" applyFont="1" applyFill="1" applyAlignment="1">
      <alignment horizontal="center" vertical="top" wrapText="1"/>
    </xf>
    <xf numFmtId="10" fontId="11" fillId="6" borderId="0" xfId="3" applyNumberFormat="1" applyFont="1" applyFill="1" applyBorder="1"/>
    <xf numFmtId="0" fontId="12" fillId="6" borderId="5" xfId="0" applyFont="1" applyFill="1" applyBorder="1" applyAlignment="1">
      <alignment horizontal="left" indent="1"/>
    </xf>
    <xf numFmtId="0" fontId="0" fillId="3" borderId="0" xfId="0" applyFont="1" applyFill="1" applyAlignment="1">
      <alignment horizontal="left" vertical="top" wrapText="1"/>
    </xf>
    <xf numFmtId="0" fontId="13" fillId="5" borderId="20"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0" fillId="8" borderId="0" xfId="0" applyFill="1"/>
    <xf numFmtId="0" fontId="0" fillId="9" borderId="23" xfId="0" applyFill="1" applyBorder="1"/>
    <xf numFmtId="0" fontId="0" fillId="9" borderId="0" xfId="0" applyFill="1"/>
    <xf numFmtId="0" fontId="0" fillId="9" borderId="24" xfId="0" applyFill="1" applyBorder="1"/>
    <xf numFmtId="0" fontId="0" fillId="10" borderId="0" xfId="0" applyFill="1"/>
    <xf numFmtId="0" fontId="0" fillId="10" borderId="0" xfId="0" applyFill="1" applyAlignment="1">
      <alignment horizontal="left" vertical="top" wrapText="1"/>
    </xf>
    <xf numFmtId="0" fontId="0" fillId="9" borderId="25" xfId="0" applyFill="1" applyBorder="1"/>
    <xf numFmtId="0" fontId="0" fillId="9" borderId="27" xfId="0" applyFill="1" applyBorder="1"/>
    <xf numFmtId="10" fontId="0" fillId="6" borderId="0" xfId="0" applyNumberFormat="1" applyFill="1" applyBorder="1"/>
    <xf numFmtId="0" fontId="0" fillId="6" borderId="0" xfId="0" applyFill="1" applyBorder="1" applyAlignment="1"/>
    <xf numFmtId="44" fontId="2" fillId="6" borderId="0" xfId="0" applyNumberFormat="1" applyFont="1" applyFill="1" applyBorder="1"/>
    <xf numFmtId="0" fontId="0" fillId="6" borderId="5" xfId="0" applyFill="1" applyBorder="1" applyAlignment="1">
      <alignment horizontal="center" vertical="center" wrapText="1"/>
    </xf>
    <xf numFmtId="0" fontId="0" fillId="6" borderId="5" xfId="0" applyFill="1" applyBorder="1" applyAlignment="1">
      <alignment horizontal="left" vertical="center"/>
    </xf>
    <xf numFmtId="0" fontId="0" fillId="6" borderId="0" xfId="0" applyFill="1" applyBorder="1" applyAlignment="1">
      <alignment horizontal="left" vertical="center"/>
    </xf>
    <xf numFmtId="0" fontId="0" fillId="6" borderId="6" xfId="0" applyFill="1" applyBorder="1" applyAlignment="1">
      <alignment horizontal="left" vertical="center"/>
    </xf>
    <xf numFmtId="0" fontId="0" fillId="6" borderId="5" xfId="0" applyFill="1" applyBorder="1" applyAlignment="1">
      <alignment horizontal="center"/>
    </xf>
    <xf numFmtId="0" fontId="0" fillId="6" borderId="0" xfId="0" applyFill="1" applyBorder="1" applyAlignment="1">
      <alignment horizontal="left"/>
    </xf>
    <xf numFmtId="0" fontId="0" fillId="6" borderId="5" xfId="0" applyFill="1" applyBorder="1" applyAlignment="1">
      <alignment horizontal="left" indent="4"/>
    </xf>
    <xf numFmtId="0" fontId="0" fillId="3" borderId="0" xfId="0" applyFill="1" applyAlignment="1">
      <alignment horizontal="left" vertical="top" wrapText="1"/>
    </xf>
    <xf numFmtId="10" fontId="0" fillId="6" borderId="0" xfId="0" applyNumberFormat="1" applyFont="1" applyFill="1" applyAlignment="1">
      <alignment horizontal="right"/>
    </xf>
    <xf numFmtId="2" fontId="0" fillId="2" borderId="0" xfId="0" applyNumberFormat="1" applyFill="1" applyBorder="1" applyProtection="1">
      <protection locked="0"/>
    </xf>
    <xf numFmtId="10" fontId="0" fillId="2" borderId="0" xfId="0" applyNumberFormat="1" applyFill="1" applyBorder="1" applyProtection="1">
      <protection locked="0"/>
    </xf>
    <xf numFmtId="0" fontId="0" fillId="2" borderId="0" xfId="0" applyFill="1" applyBorder="1" applyProtection="1">
      <protection locked="0"/>
    </xf>
    <xf numFmtId="2" fontId="0" fillId="2" borderId="0" xfId="2" applyNumberFormat="1" applyFont="1" applyFill="1" applyProtection="1">
      <protection locked="0"/>
    </xf>
    <xf numFmtId="165" fontId="1" fillId="2" borderId="0" xfId="1" applyNumberFormat="1" applyFont="1" applyFill="1" applyProtection="1">
      <protection locked="0"/>
    </xf>
    <xf numFmtId="44" fontId="0" fillId="2" borderId="0" xfId="2" applyFont="1" applyFill="1" applyProtection="1">
      <protection locked="0"/>
    </xf>
    <xf numFmtId="0" fontId="0" fillId="2" borderId="0" xfId="2" applyNumberFormat="1" applyFont="1" applyFill="1" applyProtection="1">
      <protection locked="0"/>
    </xf>
    <xf numFmtId="0" fontId="0" fillId="2" borderId="0" xfId="0" applyFont="1" applyFill="1" applyProtection="1">
      <protection locked="0"/>
    </xf>
    <xf numFmtId="10" fontId="0" fillId="2" borderId="1" xfId="3" applyNumberFormat="1" applyFont="1" applyFill="1" applyBorder="1" applyProtection="1">
      <protection locked="0"/>
    </xf>
    <xf numFmtId="2" fontId="0" fillId="2" borderId="0" xfId="0" applyNumberFormat="1" applyFont="1" applyFill="1" applyAlignment="1" applyProtection="1">
      <alignment horizontal="center"/>
      <protection locked="0"/>
    </xf>
    <xf numFmtId="0" fontId="0" fillId="2" borderId="0" xfId="0" applyFill="1" applyAlignment="1" applyProtection="1">
      <alignment horizontal="center"/>
      <protection locked="0"/>
    </xf>
    <xf numFmtId="10" fontId="0" fillId="3" borderId="0" xfId="0" applyNumberFormat="1" applyFont="1" applyFill="1" applyProtection="1">
      <protection locked="0"/>
    </xf>
    <xf numFmtId="10" fontId="0" fillId="6" borderId="0" xfId="0" applyNumberFormat="1" applyFont="1" applyFill="1" applyProtection="1">
      <protection locked="0"/>
    </xf>
    <xf numFmtId="9" fontId="0" fillId="3" borderId="0" xfId="0" applyNumberFormat="1" applyFont="1" applyFill="1" applyProtection="1">
      <protection locked="0"/>
    </xf>
    <xf numFmtId="9" fontId="0" fillId="6" borderId="0" xfId="0" applyNumberFormat="1" applyFont="1" applyFill="1" applyProtection="1">
      <protection locked="0"/>
    </xf>
    <xf numFmtId="0" fontId="8" fillId="9" borderId="26" xfId="4" applyFont="1" applyFill="1" applyBorder="1" applyAlignment="1">
      <alignment horizontal="center" vertical="center"/>
    </xf>
    <xf numFmtId="0" fontId="4" fillId="9" borderId="26" xfId="0" applyFont="1" applyFill="1" applyBorder="1" applyAlignment="1">
      <alignment horizontal="center" vertical="center"/>
    </xf>
    <xf numFmtId="0" fontId="5" fillId="5" borderId="0" xfId="0" applyFont="1" applyFill="1" applyAlignment="1">
      <alignment horizontal="center" vertical="center"/>
    </xf>
    <xf numFmtId="0" fontId="0" fillId="10" borderId="0" xfId="0" applyFill="1" applyAlignment="1">
      <alignment horizontal="left" vertical="top" wrapText="1"/>
    </xf>
    <xf numFmtId="0" fontId="14" fillId="10" borderId="0" xfId="0" applyFont="1" applyFill="1" applyAlignment="1">
      <alignment horizontal="center" vertical="top" wrapText="1"/>
    </xf>
    <xf numFmtId="0" fontId="15" fillId="10" borderId="0" xfId="0" applyFont="1" applyFill="1" applyAlignment="1">
      <alignment horizontal="left" vertical="top" wrapText="1"/>
    </xf>
    <xf numFmtId="0" fontId="0" fillId="7" borderId="20" xfId="0" applyFill="1" applyBorder="1" applyAlignment="1">
      <alignment horizontal="left" vertical="center" wrapText="1"/>
    </xf>
    <xf numFmtId="0" fontId="0" fillId="7" borderId="21" xfId="0" applyFill="1" applyBorder="1" applyAlignment="1">
      <alignment horizontal="left" vertical="center" wrapText="1"/>
    </xf>
    <xf numFmtId="0" fontId="0" fillId="7" borderId="22" xfId="0" applyFill="1" applyBorder="1" applyAlignment="1">
      <alignment horizontal="left" vertical="center" wrapText="1"/>
    </xf>
    <xf numFmtId="0" fontId="0" fillId="7" borderId="23" xfId="0" applyFill="1" applyBorder="1" applyAlignment="1">
      <alignment horizontal="left" vertical="center" wrapText="1"/>
    </xf>
    <xf numFmtId="0" fontId="0" fillId="7" borderId="0" xfId="0" applyFill="1" applyBorder="1" applyAlignment="1">
      <alignment horizontal="left" vertical="center" wrapText="1"/>
    </xf>
    <xf numFmtId="0" fontId="0" fillId="7" borderId="24" xfId="0" applyFill="1" applyBorder="1" applyAlignment="1">
      <alignment horizontal="left" vertical="center" wrapText="1"/>
    </xf>
    <xf numFmtId="0" fontId="0" fillId="7" borderId="25" xfId="0" applyFill="1" applyBorder="1" applyAlignment="1">
      <alignment horizontal="left" vertical="center" wrapText="1"/>
    </xf>
    <xf numFmtId="0" fontId="0" fillId="7" borderId="26" xfId="0" applyFill="1" applyBorder="1" applyAlignment="1">
      <alignment horizontal="left" vertical="center" wrapText="1"/>
    </xf>
    <xf numFmtId="0" fontId="0" fillId="7" borderId="27" xfId="0" applyFill="1" applyBorder="1" applyAlignment="1">
      <alignment horizontal="left" vertical="center" wrapText="1"/>
    </xf>
    <xf numFmtId="0" fontId="16" fillId="4" borderId="28" xfId="0" applyFont="1" applyFill="1" applyBorder="1" applyAlignment="1">
      <alignment horizontal="center" textRotation="90"/>
    </xf>
    <xf numFmtId="0" fontId="0" fillId="7" borderId="20"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22" xfId="0" applyFont="1" applyFill="1" applyBorder="1" applyAlignment="1">
      <alignment horizontal="center" vertical="center" wrapText="1"/>
    </xf>
    <xf numFmtId="0" fontId="0" fillId="7" borderId="23"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24" xfId="0" applyFont="1" applyFill="1" applyBorder="1" applyAlignment="1">
      <alignment horizontal="center" vertical="center" wrapText="1"/>
    </xf>
    <xf numFmtId="0" fontId="0" fillId="7" borderId="25" xfId="0" applyFont="1" applyFill="1" applyBorder="1" applyAlignment="1">
      <alignment horizontal="center" vertical="center" wrapText="1"/>
    </xf>
    <xf numFmtId="0" fontId="0" fillId="7" borderId="26" xfId="0" applyFont="1" applyFill="1" applyBorder="1" applyAlignment="1">
      <alignment horizontal="center" vertical="center" wrapText="1"/>
    </xf>
    <xf numFmtId="0" fontId="0" fillId="7" borderId="27" xfId="0" applyFont="1" applyFill="1" applyBorder="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23" xfId="0" applyFill="1" applyBorder="1" applyAlignment="1">
      <alignment horizontal="center" vertical="center" wrapText="1"/>
    </xf>
    <xf numFmtId="0" fontId="0" fillId="7" borderId="0"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7" xfId="0" applyFill="1" applyBorder="1" applyAlignment="1">
      <alignment horizontal="center" vertical="center" wrapText="1"/>
    </xf>
    <xf numFmtId="164" fontId="2" fillId="6" borderId="0" xfId="0" applyNumberFormat="1" applyFont="1" applyFill="1" applyBorder="1" applyAlignment="1">
      <alignment horizontal="center"/>
    </xf>
    <xf numFmtId="164" fontId="2" fillId="6" borderId="6" xfId="0" applyNumberFormat="1" applyFont="1" applyFill="1" applyBorder="1" applyAlignment="1">
      <alignment horizontal="center"/>
    </xf>
    <xf numFmtId="0" fontId="0" fillId="6" borderId="0" xfId="0" applyFill="1" applyBorder="1" applyAlignment="1">
      <alignment horizontal="left" vertical="center"/>
    </xf>
    <xf numFmtId="0" fontId="0" fillId="6" borderId="6" xfId="0" applyFill="1" applyBorder="1" applyAlignment="1">
      <alignment horizontal="left" vertical="center"/>
    </xf>
    <xf numFmtId="0" fontId="5" fillId="5" borderId="13" xfId="0" applyFont="1" applyFill="1" applyBorder="1" applyAlignment="1">
      <alignment horizontal="center" vertical="center"/>
    </xf>
    <xf numFmtId="0" fontId="8" fillId="4" borderId="0" xfId="4" applyFont="1" applyFill="1"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16" fillId="4" borderId="0" xfId="0" applyFont="1" applyFill="1" applyAlignment="1">
      <alignment horizontal="center" textRotation="90"/>
    </xf>
    <xf numFmtId="0" fontId="0" fillId="3" borderId="0" xfId="0" applyFont="1" applyFill="1" applyAlignment="1">
      <alignment horizontal="left" vertical="top" wrapText="1"/>
    </xf>
    <xf numFmtId="0" fontId="0" fillId="3" borderId="0" xfId="0" applyFill="1" applyAlignment="1">
      <alignment horizontal="left" vertical="top" wrapText="1"/>
    </xf>
    <xf numFmtId="0" fontId="0" fillId="7" borderId="20" xfId="0" applyFont="1" applyFill="1" applyBorder="1" applyAlignment="1">
      <alignment horizontal="left" vertical="center" wrapText="1"/>
    </xf>
    <xf numFmtId="0" fontId="0" fillId="7" borderId="21" xfId="0" applyFont="1" applyFill="1" applyBorder="1" applyAlignment="1">
      <alignment horizontal="left" vertical="center" wrapText="1"/>
    </xf>
    <xf numFmtId="0" fontId="0" fillId="7" borderId="22" xfId="0" applyFont="1" applyFill="1" applyBorder="1" applyAlignment="1">
      <alignment horizontal="left" vertical="center" wrapText="1"/>
    </xf>
    <xf numFmtId="0" fontId="0" fillId="7" borderId="23"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7" borderId="24"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6" xfId="0" applyFont="1" applyFill="1" applyBorder="1" applyAlignment="1">
      <alignment horizontal="left" vertical="center" wrapText="1"/>
    </xf>
    <xf numFmtId="0" fontId="0" fillId="7" borderId="27" xfId="0" applyFont="1" applyFill="1" applyBorder="1" applyAlignment="1">
      <alignment horizontal="left" vertical="center" wrapText="1"/>
    </xf>
    <xf numFmtId="0" fontId="10" fillId="6" borderId="0" xfId="0" applyFont="1" applyFill="1" applyAlignment="1">
      <alignment horizontal="center" vertical="top" wrapText="1"/>
    </xf>
    <xf numFmtId="0" fontId="8" fillId="4" borderId="0" xfId="4" applyFont="1" applyFill="1" applyAlignment="1">
      <alignment horizontal="center"/>
    </xf>
    <xf numFmtId="0" fontId="0" fillId="2" borderId="0" xfId="0" applyFill="1" applyAlignment="1" applyProtection="1">
      <alignment horizontal="left" indent="2"/>
      <protection locked="0"/>
    </xf>
    <xf numFmtId="10" fontId="10" fillId="6" borderId="0" xfId="0" applyNumberFormat="1" applyFont="1" applyFill="1" applyAlignment="1">
      <alignment horizontal="center"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D9E1F3"/>
      <color rgb="FFB4C6E7"/>
      <color rgb="FF0087CD"/>
      <color rgb="FF8C9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s://theautomatedmillionaire.com/the-automated-millionaire-program-on-pricing-for-profi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541867</xdr:colOff>
      <xdr:row>12</xdr:row>
      <xdr:rowOff>93134</xdr:rowOff>
    </xdr:from>
    <xdr:to>
      <xdr:col>8</xdr:col>
      <xdr:colOff>364067</xdr:colOff>
      <xdr:row>15</xdr:row>
      <xdr:rowOff>33867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341FE18-111A-C549-B83C-03BD2F5B0F6E}"/>
            </a:ext>
          </a:extLst>
        </xdr:cNvPr>
        <xdr:cNvSpPr/>
      </xdr:nvSpPr>
      <xdr:spPr>
        <a:xfrm>
          <a:off x="1748367" y="3039534"/>
          <a:ext cx="2870200" cy="677333"/>
        </a:xfrm>
        <a:prstGeom prst="rect">
          <a:avLst/>
        </a:prstGeom>
        <a:solidFill>
          <a:srgbClr val="FFC0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rPr>
            <a:t>Online Video Training</a:t>
          </a:r>
        </a:p>
        <a:p>
          <a:pPr algn="ctr"/>
          <a:r>
            <a:rPr lang="en-US" sz="1600">
              <a:solidFill>
                <a:schemeClr val="tx1"/>
              </a:solidFill>
            </a:rPr>
            <a:t>On Pricing and Using This Tool</a:t>
          </a:r>
        </a:p>
      </xdr:txBody>
    </xdr:sp>
    <xdr:clientData/>
  </xdr:twoCellAnchor>
  <xdr:twoCellAnchor>
    <xdr:from>
      <xdr:col>4</xdr:col>
      <xdr:colOff>0</xdr:colOff>
      <xdr:row>33</xdr:row>
      <xdr:rowOff>25399</xdr:rowOff>
    </xdr:from>
    <xdr:to>
      <xdr:col>8</xdr:col>
      <xdr:colOff>431800</xdr:colOff>
      <xdr:row>36</xdr:row>
      <xdr:rowOff>101599</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C728DDFC-AE07-5045-ACC8-CD66E10E5A84}"/>
            </a:ext>
          </a:extLst>
        </xdr:cNvPr>
        <xdr:cNvSpPr/>
      </xdr:nvSpPr>
      <xdr:spPr>
        <a:xfrm>
          <a:off x="1816100" y="7365999"/>
          <a:ext cx="2870200" cy="685800"/>
        </a:xfrm>
        <a:prstGeom prst="rect">
          <a:avLst/>
        </a:prstGeom>
        <a:solidFill>
          <a:srgbClr val="FFC0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rPr>
            <a:t>Access Online Video Training</a:t>
          </a:r>
          <a:r>
            <a:rPr lang="en-US" sz="1600" baseline="0">
              <a:solidFill>
                <a:schemeClr val="tx1"/>
              </a:solidFill>
            </a:rPr>
            <a:t> Now</a:t>
          </a:r>
          <a:endParaRPr lang="en-US" sz="1600">
            <a:solidFill>
              <a:schemeClr val="tx1"/>
            </a:solidFill>
          </a:endParaRPr>
        </a:p>
      </xdr:txBody>
    </xdr:sp>
    <xdr:clientData/>
  </xdr:twoCellAnchor>
  <xdr:twoCellAnchor editAs="oneCell">
    <xdr:from>
      <xdr:col>0</xdr:col>
      <xdr:colOff>276012</xdr:colOff>
      <xdr:row>16</xdr:row>
      <xdr:rowOff>33865</xdr:rowOff>
    </xdr:from>
    <xdr:to>
      <xdr:col>12</xdr:col>
      <xdr:colOff>8466</xdr:colOff>
      <xdr:row>31</xdr:row>
      <xdr:rowOff>184678</xdr:rowOff>
    </xdr:to>
    <xdr:pic>
      <xdr:nvPicPr>
        <xdr:cNvPr id="5" name="Picture 4">
          <a:extLst>
            <a:ext uri="{FF2B5EF4-FFF2-40B4-BE49-F238E27FC236}">
              <a16:creationId xmlns:a16="http://schemas.microsoft.com/office/drawing/2014/main" id="{191AF09D-564E-A243-A539-B884851D15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012" y="3920065"/>
          <a:ext cx="6133254" cy="3198813"/>
        </a:xfrm>
        <a:prstGeom prst="rect">
          <a:avLst/>
        </a:prstGeom>
      </xdr:spPr>
    </xdr:pic>
    <xdr:clientData/>
  </xdr:twoCellAnchor>
  <xdr:twoCellAnchor editAs="oneCell">
    <xdr:from>
      <xdr:col>1</xdr:col>
      <xdr:colOff>0</xdr:colOff>
      <xdr:row>0</xdr:row>
      <xdr:rowOff>121920</xdr:rowOff>
    </xdr:from>
    <xdr:to>
      <xdr:col>3</xdr:col>
      <xdr:colOff>579120</xdr:colOff>
      <xdr:row>0</xdr:row>
      <xdr:rowOff>460248</xdr:rowOff>
    </xdr:to>
    <xdr:pic>
      <xdr:nvPicPr>
        <xdr:cNvPr id="7" name="Picture 6">
          <a:extLst>
            <a:ext uri="{FF2B5EF4-FFF2-40B4-BE49-F238E27FC236}">
              <a16:creationId xmlns:a16="http://schemas.microsoft.com/office/drawing/2014/main" id="{1FABAF12-578B-1C49-B707-4C495F049E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480" y="121920"/>
          <a:ext cx="1503680" cy="338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xdr:colOff>
      <xdr:row>0</xdr:row>
      <xdr:rowOff>81280</xdr:rowOff>
    </xdr:from>
    <xdr:to>
      <xdr:col>4</xdr:col>
      <xdr:colOff>243840</xdr:colOff>
      <xdr:row>0</xdr:row>
      <xdr:rowOff>479044</xdr:rowOff>
    </xdr:to>
    <xdr:pic>
      <xdr:nvPicPr>
        <xdr:cNvPr id="4" name="Picture 3">
          <a:extLst>
            <a:ext uri="{FF2B5EF4-FFF2-40B4-BE49-F238E27FC236}">
              <a16:creationId xmlns:a16="http://schemas.microsoft.com/office/drawing/2014/main" id="{3EE893A7-128D-2349-A4C5-29F17F2D9F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640" y="81280"/>
          <a:ext cx="1767840" cy="397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254001</xdr:colOff>
      <xdr:row>0</xdr:row>
      <xdr:rowOff>91440</xdr:rowOff>
    </xdr:from>
    <xdr:to>
      <xdr:col>2</xdr:col>
      <xdr:colOff>1066800</xdr:colOff>
      <xdr:row>0</xdr:row>
      <xdr:rowOff>498348</xdr:rowOff>
    </xdr:to>
    <xdr:pic>
      <xdr:nvPicPr>
        <xdr:cNvPr id="3" name="Picture 2">
          <a:extLst>
            <a:ext uri="{FF2B5EF4-FFF2-40B4-BE49-F238E27FC236}">
              <a16:creationId xmlns:a16="http://schemas.microsoft.com/office/drawing/2014/main" id="{3F46B5EA-8ACC-D545-9E99-383FDED63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91440"/>
          <a:ext cx="1808479" cy="406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243840</xdr:colOff>
      <xdr:row>0</xdr:row>
      <xdr:rowOff>91440</xdr:rowOff>
    </xdr:from>
    <xdr:to>
      <xdr:col>2</xdr:col>
      <xdr:colOff>792480</xdr:colOff>
      <xdr:row>0</xdr:row>
      <xdr:rowOff>500634</xdr:rowOff>
    </xdr:to>
    <xdr:pic>
      <xdr:nvPicPr>
        <xdr:cNvPr id="3" name="Picture 2">
          <a:extLst>
            <a:ext uri="{FF2B5EF4-FFF2-40B4-BE49-F238E27FC236}">
              <a16:creationId xmlns:a16="http://schemas.microsoft.com/office/drawing/2014/main" id="{A15602B8-6412-0D4D-B3E9-F3F34D931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91440"/>
          <a:ext cx="1818640" cy="4091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heautomatedmillionair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theautomatedmillionaire.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theautomatedmillionair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theautomatedmillionai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BFE1-AF21-E54E-BE80-DC38A8185FF9}">
  <dimension ref="A1:M42"/>
  <sheetViews>
    <sheetView tabSelected="1" zoomScale="125" zoomScaleNormal="125" workbookViewId="0">
      <selection activeCell="T10" sqref="T10"/>
    </sheetView>
  </sheetViews>
  <sheetFormatPr baseColWidth="10" defaultRowHeight="16" x14ac:dyDescent="0.2"/>
  <cols>
    <col min="1" max="1" width="3.6640625" style="73" customWidth="1"/>
    <col min="2" max="2" width="4.1640625" style="73" customWidth="1"/>
    <col min="3" max="11" width="8" style="73" customWidth="1"/>
    <col min="12" max="12" width="4.1640625" style="73" customWidth="1"/>
    <col min="13" max="13" width="3.6640625" style="73" customWidth="1"/>
    <col min="14" max="16384" width="10.83203125" style="73"/>
  </cols>
  <sheetData>
    <row r="1" spans="1:13" ht="45" customHeight="1" x14ac:dyDescent="0.2">
      <c r="A1" s="70"/>
      <c r="B1" s="71"/>
      <c r="C1" s="71"/>
      <c r="D1" s="71"/>
      <c r="E1" s="71"/>
      <c r="F1" s="71"/>
      <c r="G1" s="71"/>
      <c r="H1" s="71"/>
      <c r="I1" s="71"/>
      <c r="J1" s="71"/>
      <c r="K1" s="71"/>
      <c r="L1" s="71"/>
      <c r="M1" s="72"/>
    </row>
    <row r="2" spans="1:13" x14ac:dyDescent="0.2">
      <c r="A2" s="74"/>
      <c r="B2" s="75"/>
      <c r="C2" s="75"/>
      <c r="D2" s="75"/>
      <c r="E2" s="75"/>
      <c r="F2" s="75"/>
      <c r="G2" s="75"/>
      <c r="H2" s="75"/>
      <c r="I2" s="75"/>
      <c r="J2" s="75"/>
      <c r="K2" s="75"/>
      <c r="L2" s="75"/>
      <c r="M2" s="76"/>
    </row>
    <row r="3" spans="1:13" ht="24" x14ac:dyDescent="0.2">
      <c r="A3" s="74"/>
      <c r="B3" s="110" t="s">
        <v>98</v>
      </c>
      <c r="C3" s="110"/>
      <c r="D3" s="110"/>
      <c r="E3" s="110"/>
      <c r="F3" s="110"/>
      <c r="G3" s="110"/>
      <c r="H3" s="110"/>
      <c r="I3" s="110"/>
      <c r="J3" s="110"/>
      <c r="K3" s="110"/>
      <c r="L3" s="110"/>
      <c r="M3" s="76"/>
    </row>
    <row r="4" spans="1:13" x14ac:dyDescent="0.2">
      <c r="A4" s="74"/>
      <c r="B4" s="75"/>
      <c r="C4" s="75"/>
      <c r="D4" s="75"/>
      <c r="E4" s="75"/>
      <c r="F4" s="75"/>
      <c r="G4" s="75"/>
      <c r="H4" s="75"/>
      <c r="I4" s="75"/>
      <c r="J4" s="75"/>
      <c r="K4" s="75"/>
      <c r="L4" s="75"/>
      <c r="M4" s="76"/>
    </row>
    <row r="5" spans="1:13" x14ac:dyDescent="0.2">
      <c r="A5" s="74"/>
      <c r="B5" s="77"/>
      <c r="C5" s="77"/>
      <c r="D5" s="77"/>
      <c r="E5" s="77"/>
      <c r="F5" s="77"/>
      <c r="G5" s="77"/>
      <c r="H5" s="77"/>
      <c r="I5" s="77"/>
      <c r="J5" s="77"/>
      <c r="K5" s="77"/>
      <c r="L5" s="77"/>
      <c r="M5" s="76"/>
    </row>
    <row r="6" spans="1:13" ht="16" customHeight="1" x14ac:dyDescent="0.2">
      <c r="A6" s="74"/>
      <c r="B6" s="77"/>
      <c r="C6" s="111" t="s">
        <v>100</v>
      </c>
      <c r="D6" s="111"/>
      <c r="E6" s="111"/>
      <c r="F6" s="111"/>
      <c r="G6" s="111"/>
      <c r="H6" s="111"/>
      <c r="I6" s="111"/>
      <c r="J6" s="111"/>
      <c r="K6" s="111"/>
      <c r="L6" s="77"/>
      <c r="M6" s="76"/>
    </row>
    <row r="7" spans="1:13" x14ac:dyDescent="0.2">
      <c r="A7" s="74"/>
      <c r="B7" s="77"/>
      <c r="C7" s="111"/>
      <c r="D7" s="111"/>
      <c r="E7" s="111"/>
      <c r="F7" s="111"/>
      <c r="G7" s="111"/>
      <c r="H7" s="111"/>
      <c r="I7" s="111"/>
      <c r="J7" s="111"/>
      <c r="K7" s="111"/>
      <c r="L7" s="77"/>
      <c r="M7" s="76"/>
    </row>
    <row r="8" spans="1:13" x14ac:dyDescent="0.2">
      <c r="A8" s="74"/>
      <c r="B8" s="77"/>
      <c r="C8" s="111"/>
      <c r="D8" s="111"/>
      <c r="E8" s="111"/>
      <c r="F8" s="111"/>
      <c r="G8" s="111"/>
      <c r="H8" s="111"/>
      <c r="I8" s="111"/>
      <c r="J8" s="111"/>
      <c r="K8" s="111"/>
      <c r="L8" s="77"/>
      <c r="M8" s="76"/>
    </row>
    <row r="9" spans="1:13" x14ac:dyDescent="0.2">
      <c r="A9" s="74"/>
      <c r="B9" s="77"/>
      <c r="C9" s="111" t="s">
        <v>99</v>
      </c>
      <c r="D9" s="111"/>
      <c r="E9" s="111"/>
      <c r="F9" s="111"/>
      <c r="G9" s="111"/>
      <c r="H9" s="111"/>
      <c r="I9" s="111"/>
      <c r="J9" s="111"/>
      <c r="K9" s="111"/>
      <c r="L9" s="77"/>
      <c r="M9" s="76"/>
    </row>
    <row r="10" spans="1:13" x14ac:dyDescent="0.2">
      <c r="A10" s="74"/>
      <c r="B10" s="77"/>
      <c r="C10" s="111"/>
      <c r="D10" s="111"/>
      <c r="E10" s="111"/>
      <c r="F10" s="111"/>
      <c r="G10" s="111"/>
      <c r="H10" s="111"/>
      <c r="I10" s="111"/>
      <c r="J10" s="111"/>
      <c r="K10" s="111"/>
      <c r="L10" s="77"/>
      <c r="M10" s="76"/>
    </row>
    <row r="11" spans="1:13" x14ac:dyDescent="0.2">
      <c r="A11" s="74"/>
      <c r="B11" s="77"/>
      <c r="C11" s="111"/>
      <c r="D11" s="111"/>
      <c r="E11" s="111"/>
      <c r="F11" s="111"/>
      <c r="G11" s="111"/>
      <c r="H11" s="111"/>
      <c r="I11" s="111"/>
      <c r="J11" s="111"/>
      <c r="K11" s="111"/>
      <c r="L11" s="77"/>
      <c r="M11" s="76"/>
    </row>
    <row r="12" spans="1:13" x14ac:dyDescent="0.2">
      <c r="A12" s="74"/>
      <c r="B12" s="77"/>
      <c r="C12" s="111"/>
      <c r="D12" s="111"/>
      <c r="E12" s="111"/>
      <c r="F12" s="111"/>
      <c r="G12" s="111"/>
      <c r="H12" s="111"/>
      <c r="I12" s="111"/>
      <c r="J12" s="111"/>
      <c r="K12" s="111"/>
      <c r="L12" s="77"/>
      <c r="M12" s="76"/>
    </row>
    <row r="13" spans="1:13" ht="21" x14ac:dyDescent="0.2">
      <c r="A13" s="74"/>
      <c r="B13" s="77"/>
      <c r="C13" s="78"/>
      <c r="D13" s="78"/>
      <c r="E13" s="112"/>
      <c r="F13" s="112"/>
      <c r="G13" s="112"/>
      <c r="H13" s="112"/>
      <c r="I13" s="112"/>
      <c r="J13" s="78"/>
      <c r="K13" s="78"/>
      <c r="L13" s="77"/>
      <c r="M13" s="76"/>
    </row>
    <row r="14" spans="1:13" ht="21" x14ac:dyDescent="0.2">
      <c r="A14" s="74"/>
      <c r="B14" s="77"/>
      <c r="C14" s="78"/>
      <c r="D14" s="78"/>
      <c r="E14" s="112"/>
      <c r="F14" s="112"/>
      <c r="G14" s="112"/>
      <c r="H14" s="112"/>
      <c r="I14" s="112"/>
      <c r="J14" s="78"/>
      <c r="K14" s="78"/>
      <c r="L14" s="77"/>
      <c r="M14" s="76"/>
    </row>
    <row r="15" spans="1:13" x14ac:dyDescent="0.2">
      <c r="A15" s="74"/>
      <c r="B15" s="77"/>
      <c r="C15" s="78"/>
      <c r="D15" s="78"/>
      <c r="E15" s="78"/>
      <c r="F15" s="78"/>
      <c r="G15" s="78"/>
      <c r="H15" s="78"/>
      <c r="I15" s="78"/>
      <c r="J15" s="78"/>
      <c r="K15" s="78"/>
      <c r="L15" s="77"/>
      <c r="M15" s="76"/>
    </row>
    <row r="16" spans="1:13" x14ac:dyDescent="0.2">
      <c r="A16" s="74"/>
      <c r="B16" s="77"/>
      <c r="C16" s="78"/>
      <c r="D16" s="78"/>
      <c r="E16" s="78"/>
      <c r="F16" s="78"/>
      <c r="G16" s="78"/>
      <c r="H16" s="78"/>
      <c r="I16" s="78"/>
      <c r="J16" s="78"/>
      <c r="K16" s="78"/>
      <c r="L16" s="77"/>
      <c r="M16" s="76"/>
    </row>
    <row r="17" spans="1:13" x14ac:dyDescent="0.2">
      <c r="A17" s="74"/>
      <c r="B17" s="77"/>
      <c r="C17" s="78"/>
      <c r="D17" s="78"/>
      <c r="E17" s="78"/>
      <c r="F17" s="78"/>
      <c r="G17" s="78"/>
      <c r="H17" s="78"/>
      <c r="I17" s="78"/>
      <c r="J17" s="78"/>
      <c r="K17" s="78"/>
      <c r="L17" s="77"/>
      <c r="M17" s="76"/>
    </row>
    <row r="18" spans="1:13" x14ac:dyDescent="0.2">
      <c r="A18" s="74"/>
      <c r="B18" s="77"/>
      <c r="C18" s="78"/>
      <c r="D18" s="78"/>
      <c r="E18" s="78"/>
      <c r="F18" s="78"/>
      <c r="G18" s="78"/>
      <c r="H18" s="78"/>
      <c r="I18" s="78"/>
      <c r="J18" s="78"/>
      <c r="K18" s="78"/>
      <c r="L18" s="77"/>
      <c r="M18" s="76"/>
    </row>
    <row r="19" spans="1:13" x14ac:dyDescent="0.2">
      <c r="A19" s="74"/>
      <c r="B19" s="77"/>
      <c r="C19" s="78"/>
      <c r="D19" s="78"/>
      <c r="E19" s="78"/>
      <c r="F19" s="78"/>
      <c r="G19" s="78"/>
      <c r="H19" s="78"/>
      <c r="I19" s="78"/>
      <c r="J19" s="78"/>
      <c r="K19" s="78"/>
      <c r="L19" s="77"/>
      <c r="M19" s="76"/>
    </row>
    <row r="20" spans="1:13" x14ac:dyDescent="0.2">
      <c r="A20" s="74"/>
      <c r="B20" s="77"/>
      <c r="C20" s="78"/>
      <c r="D20" s="78"/>
      <c r="E20" s="78"/>
      <c r="F20" s="78"/>
      <c r="G20" s="78"/>
      <c r="H20" s="78"/>
      <c r="I20" s="78"/>
      <c r="J20" s="78"/>
      <c r="K20" s="78"/>
      <c r="L20" s="77"/>
      <c r="M20" s="76"/>
    </row>
    <row r="21" spans="1:13" x14ac:dyDescent="0.2">
      <c r="A21" s="74"/>
      <c r="B21" s="77"/>
      <c r="C21" s="78"/>
      <c r="D21" s="78"/>
      <c r="E21" s="78"/>
      <c r="F21" s="78"/>
      <c r="G21" s="78"/>
      <c r="H21" s="78"/>
      <c r="I21" s="78"/>
      <c r="J21" s="78"/>
      <c r="K21" s="78"/>
      <c r="L21" s="77"/>
      <c r="M21" s="76"/>
    </row>
    <row r="22" spans="1:13" x14ac:dyDescent="0.2">
      <c r="A22" s="74"/>
      <c r="B22" s="77"/>
      <c r="C22" s="78"/>
      <c r="D22" s="78"/>
      <c r="E22" s="78"/>
      <c r="F22" s="78"/>
      <c r="G22" s="78"/>
      <c r="H22" s="78"/>
      <c r="I22" s="78"/>
      <c r="J22" s="78"/>
      <c r="K22" s="78"/>
      <c r="L22" s="77"/>
      <c r="M22" s="76"/>
    </row>
    <row r="23" spans="1:13" x14ac:dyDescent="0.2">
      <c r="A23" s="74"/>
      <c r="B23" s="77"/>
      <c r="C23" s="78"/>
      <c r="D23" s="78"/>
      <c r="E23" s="78"/>
      <c r="F23" s="78"/>
      <c r="G23" s="78"/>
      <c r="H23" s="78"/>
      <c r="I23" s="78"/>
      <c r="J23" s="78"/>
      <c r="K23" s="78"/>
      <c r="L23" s="77"/>
      <c r="M23" s="76"/>
    </row>
    <row r="24" spans="1:13" x14ac:dyDescent="0.2">
      <c r="A24" s="74"/>
      <c r="B24" s="77"/>
      <c r="C24" s="78"/>
      <c r="D24" s="78"/>
      <c r="E24" s="78"/>
      <c r="F24" s="78"/>
      <c r="G24" s="78"/>
      <c r="H24" s="78"/>
      <c r="I24" s="78"/>
      <c r="J24" s="78"/>
      <c r="K24" s="78"/>
      <c r="L24" s="77"/>
      <c r="M24" s="76"/>
    </row>
    <row r="25" spans="1:13" x14ac:dyDescent="0.2">
      <c r="A25" s="74"/>
      <c r="B25" s="77"/>
      <c r="C25" s="78"/>
      <c r="D25" s="78"/>
      <c r="E25" s="78"/>
      <c r="F25" s="78"/>
      <c r="G25" s="78"/>
      <c r="H25" s="78"/>
      <c r="I25" s="78"/>
      <c r="J25" s="78"/>
      <c r="K25" s="78"/>
      <c r="L25" s="77"/>
      <c r="M25" s="76"/>
    </row>
    <row r="26" spans="1:13" x14ac:dyDescent="0.2">
      <c r="A26" s="74"/>
      <c r="B26" s="77"/>
      <c r="C26" s="78"/>
      <c r="D26" s="78"/>
      <c r="E26" s="78"/>
      <c r="F26" s="78"/>
      <c r="G26" s="78"/>
      <c r="H26" s="78"/>
      <c r="I26" s="78"/>
      <c r="J26" s="78"/>
      <c r="K26" s="78"/>
      <c r="L26" s="77"/>
      <c r="M26" s="76"/>
    </row>
    <row r="27" spans="1:13" x14ac:dyDescent="0.2">
      <c r="A27" s="74"/>
      <c r="B27" s="77"/>
      <c r="C27" s="78"/>
      <c r="D27" s="78"/>
      <c r="E27" s="78"/>
      <c r="F27" s="78"/>
      <c r="G27" s="78"/>
      <c r="H27" s="78"/>
      <c r="I27" s="78"/>
      <c r="J27" s="78"/>
      <c r="K27" s="78"/>
      <c r="L27" s="77"/>
      <c r="M27" s="76"/>
    </row>
    <row r="28" spans="1:13" x14ac:dyDescent="0.2">
      <c r="A28" s="74"/>
      <c r="B28" s="77"/>
      <c r="C28" s="78"/>
      <c r="D28" s="78"/>
      <c r="E28" s="78"/>
      <c r="F28" s="78"/>
      <c r="G28" s="78"/>
      <c r="H28" s="78"/>
      <c r="I28" s="78"/>
      <c r="J28" s="78"/>
      <c r="K28" s="78"/>
      <c r="L28" s="77"/>
      <c r="M28" s="76"/>
    </row>
    <row r="29" spans="1:13" x14ac:dyDescent="0.2">
      <c r="A29" s="74"/>
      <c r="B29" s="77"/>
      <c r="C29" s="78"/>
      <c r="D29" s="78"/>
      <c r="E29" s="78"/>
      <c r="F29" s="78"/>
      <c r="G29" s="78"/>
      <c r="H29" s="78"/>
      <c r="I29" s="78"/>
      <c r="J29" s="78"/>
      <c r="K29" s="78"/>
      <c r="L29" s="77"/>
      <c r="M29" s="76"/>
    </row>
    <row r="30" spans="1:13" x14ac:dyDescent="0.2">
      <c r="A30" s="74"/>
      <c r="B30" s="77"/>
      <c r="C30" s="78"/>
      <c r="D30" s="78"/>
      <c r="E30" s="78"/>
      <c r="F30" s="78"/>
      <c r="G30" s="78"/>
      <c r="H30" s="78"/>
      <c r="I30" s="78"/>
      <c r="J30" s="78"/>
      <c r="K30" s="78"/>
      <c r="L30" s="77"/>
      <c r="M30" s="76"/>
    </row>
    <row r="31" spans="1:13" x14ac:dyDescent="0.2">
      <c r="A31" s="74"/>
      <c r="B31" s="77"/>
      <c r="C31" s="78"/>
      <c r="D31" s="78"/>
      <c r="E31" s="78"/>
      <c r="F31" s="78"/>
      <c r="G31" s="78"/>
      <c r="H31" s="78"/>
      <c r="I31" s="78"/>
      <c r="J31" s="78"/>
      <c r="K31" s="78"/>
      <c r="L31" s="77"/>
      <c r="M31" s="76"/>
    </row>
    <row r="32" spans="1:13" x14ac:dyDescent="0.2">
      <c r="A32" s="74"/>
      <c r="B32" s="77"/>
      <c r="C32" s="78"/>
      <c r="D32" s="78"/>
      <c r="E32" s="78"/>
      <c r="F32" s="78"/>
      <c r="G32" s="78"/>
      <c r="H32" s="78"/>
      <c r="I32" s="78"/>
      <c r="J32" s="78"/>
      <c r="K32" s="78"/>
      <c r="L32" s="77"/>
      <c r="M32" s="76"/>
    </row>
    <row r="33" spans="1:13" x14ac:dyDescent="0.2">
      <c r="A33" s="74"/>
      <c r="B33" s="77"/>
      <c r="C33" s="78"/>
      <c r="D33" s="78"/>
      <c r="E33" s="78"/>
      <c r="F33" s="78"/>
      <c r="G33" s="78"/>
      <c r="H33" s="78"/>
      <c r="I33" s="78"/>
      <c r="J33" s="78"/>
      <c r="K33" s="78"/>
      <c r="L33" s="77"/>
      <c r="M33" s="76"/>
    </row>
    <row r="34" spans="1:13" x14ac:dyDescent="0.2">
      <c r="A34" s="74"/>
      <c r="B34" s="77"/>
      <c r="C34" s="78"/>
      <c r="D34" s="78"/>
      <c r="E34" s="78"/>
      <c r="F34" s="78"/>
      <c r="G34" s="78"/>
      <c r="H34" s="78"/>
      <c r="I34" s="78"/>
      <c r="J34" s="78"/>
      <c r="K34" s="78"/>
      <c r="L34" s="77"/>
      <c r="M34" s="76"/>
    </row>
    <row r="35" spans="1:13" x14ac:dyDescent="0.2">
      <c r="A35" s="74"/>
      <c r="B35" s="77"/>
      <c r="C35" s="78"/>
      <c r="D35" s="78"/>
      <c r="E35" s="78"/>
      <c r="F35" s="78"/>
      <c r="G35" s="78"/>
      <c r="H35" s="78"/>
      <c r="I35" s="78"/>
      <c r="J35" s="78"/>
      <c r="K35" s="78"/>
      <c r="L35" s="77"/>
      <c r="M35" s="76"/>
    </row>
    <row r="36" spans="1:13" ht="16" customHeight="1" x14ac:dyDescent="0.2">
      <c r="A36" s="74"/>
      <c r="B36" s="77"/>
      <c r="C36" s="77"/>
      <c r="D36" s="77"/>
      <c r="E36" s="77"/>
      <c r="F36" s="77"/>
      <c r="G36" s="77"/>
      <c r="H36" s="77"/>
      <c r="I36" s="77"/>
      <c r="J36" s="77"/>
      <c r="K36" s="77"/>
      <c r="L36" s="77"/>
      <c r="M36" s="76"/>
    </row>
    <row r="37" spans="1:13" x14ac:dyDescent="0.2">
      <c r="A37" s="74"/>
      <c r="B37" s="77"/>
      <c r="C37" s="77"/>
      <c r="D37" s="77"/>
      <c r="E37" s="77"/>
      <c r="F37" s="77"/>
      <c r="G37" s="77"/>
      <c r="H37" s="77"/>
      <c r="I37" s="77"/>
      <c r="J37" s="77"/>
      <c r="K37" s="77"/>
      <c r="L37" s="77"/>
      <c r="M37" s="76"/>
    </row>
    <row r="38" spans="1:13" x14ac:dyDescent="0.2">
      <c r="A38" s="74"/>
      <c r="B38" s="77"/>
      <c r="C38" s="77"/>
      <c r="D38" s="77"/>
      <c r="E38" s="77"/>
      <c r="F38" s="77"/>
      <c r="G38" s="77"/>
      <c r="H38" s="77"/>
      <c r="I38" s="77"/>
      <c r="J38" s="77"/>
      <c r="K38" s="77"/>
      <c r="L38" s="77"/>
      <c r="M38" s="76"/>
    </row>
    <row r="39" spans="1:13" x14ac:dyDescent="0.2">
      <c r="A39" s="74"/>
      <c r="B39" s="77"/>
      <c r="C39" s="113" t="s">
        <v>140</v>
      </c>
      <c r="D39" s="111"/>
      <c r="E39" s="111"/>
      <c r="F39" s="111"/>
      <c r="G39" s="111"/>
      <c r="H39" s="111"/>
      <c r="I39" s="111"/>
      <c r="J39" s="111"/>
      <c r="K39" s="111"/>
      <c r="L39" s="77"/>
      <c r="M39" s="76"/>
    </row>
    <row r="40" spans="1:13" x14ac:dyDescent="0.2">
      <c r="A40" s="74"/>
      <c r="B40" s="77"/>
      <c r="C40" s="111"/>
      <c r="D40" s="111"/>
      <c r="E40" s="111"/>
      <c r="F40" s="111"/>
      <c r="G40" s="111"/>
      <c r="H40" s="111"/>
      <c r="I40" s="111"/>
      <c r="J40" s="111"/>
      <c r="K40" s="111"/>
      <c r="L40" s="77"/>
      <c r="M40" s="76"/>
    </row>
    <row r="41" spans="1:13" x14ac:dyDescent="0.2">
      <c r="A41" s="74"/>
      <c r="B41" s="77"/>
      <c r="C41" s="111"/>
      <c r="D41" s="111"/>
      <c r="E41" s="111"/>
      <c r="F41" s="111"/>
      <c r="G41" s="111"/>
      <c r="H41" s="111"/>
      <c r="I41" s="111"/>
      <c r="J41" s="111"/>
      <c r="K41" s="111"/>
      <c r="L41" s="77"/>
      <c r="M41" s="76"/>
    </row>
    <row r="42" spans="1:13" ht="17" thickBot="1" x14ac:dyDescent="0.25">
      <c r="A42" s="79"/>
      <c r="B42" s="108" t="s">
        <v>15</v>
      </c>
      <c r="C42" s="109"/>
      <c r="D42" s="109"/>
      <c r="E42" s="109"/>
      <c r="F42" s="109"/>
      <c r="G42" s="109"/>
      <c r="H42" s="109"/>
      <c r="I42" s="109"/>
      <c r="J42" s="109"/>
      <c r="K42" s="109"/>
      <c r="L42" s="109"/>
      <c r="M42" s="80"/>
    </row>
  </sheetData>
  <sheetProtection algorithmName="SHA-512" hashValue="Y9Nn/EcgP/TjUvjHuJFDAO+Kjg8qYaZS4zdFH/tzxCKSL1ReuUMZrg1f3VxDMHCcP+Y6ntxmx7BQ/jL0WIHCQg==" saltValue="DHP5iQYUILN8R6jTftIHag==" spinCount="100000" sheet="1" objects="1" scenarios="1" selectLockedCells="1" selectUnlockedCells="1"/>
  <mergeCells count="7">
    <mergeCell ref="B42:L42"/>
    <mergeCell ref="B3:L3"/>
    <mergeCell ref="C6:K8"/>
    <mergeCell ref="C9:K12"/>
    <mergeCell ref="E13:I13"/>
    <mergeCell ref="E14:I14"/>
    <mergeCell ref="C39:K41"/>
  </mergeCells>
  <hyperlinks>
    <hyperlink ref="B42" r:id="rId1" xr:uid="{9F9765BA-2885-7C47-9B64-38723896ECB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C868-49A3-614E-BADF-354793A36F68}">
  <dimension ref="A1:M42"/>
  <sheetViews>
    <sheetView zoomScale="125" zoomScaleNormal="125" workbookViewId="0">
      <selection activeCell="P13" sqref="P13"/>
    </sheetView>
  </sheetViews>
  <sheetFormatPr baseColWidth="10" defaultRowHeight="16" x14ac:dyDescent="0.2"/>
  <cols>
    <col min="1" max="1" width="3.6640625" style="73" customWidth="1"/>
    <col min="2" max="2" width="4.1640625" style="73" customWidth="1"/>
    <col min="3" max="11" width="8" style="73" customWidth="1"/>
    <col min="12" max="12" width="4.1640625" style="73" customWidth="1"/>
    <col min="13" max="13" width="3.6640625" style="73" customWidth="1"/>
    <col min="14" max="16384" width="10.83203125" style="73"/>
  </cols>
  <sheetData>
    <row r="1" spans="1:13" ht="44" customHeight="1" x14ac:dyDescent="0.2">
      <c r="A1" s="70"/>
      <c r="B1" s="71"/>
      <c r="C1" s="71"/>
      <c r="D1" s="71"/>
      <c r="E1" s="71"/>
      <c r="F1" s="71"/>
      <c r="G1" s="71"/>
      <c r="H1" s="71"/>
      <c r="I1" s="71"/>
      <c r="J1" s="71"/>
      <c r="K1" s="71"/>
      <c r="L1" s="71"/>
      <c r="M1" s="72"/>
    </row>
    <row r="2" spans="1:13" x14ac:dyDescent="0.2">
      <c r="A2" s="74"/>
      <c r="B2" s="75"/>
      <c r="C2" s="75"/>
      <c r="D2" s="75"/>
      <c r="E2" s="75"/>
      <c r="F2" s="75"/>
      <c r="G2" s="75"/>
      <c r="H2" s="75"/>
      <c r="I2" s="75"/>
      <c r="J2" s="75"/>
      <c r="K2" s="75"/>
      <c r="L2" s="75"/>
      <c r="M2" s="76"/>
    </row>
    <row r="3" spans="1:13" ht="24" x14ac:dyDescent="0.2">
      <c r="A3" s="74"/>
      <c r="B3" s="110" t="s">
        <v>101</v>
      </c>
      <c r="C3" s="110"/>
      <c r="D3" s="110"/>
      <c r="E3" s="110"/>
      <c r="F3" s="110"/>
      <c r="G3" s="110"/>
      <c r="H3" s="110"/>
      <c r="I3" s="110"/>
      <c r="J3" s="110"/>
      <c r="K3" s="110"/>
      <c r="L3" s="110"/>
      <c r="M3" s="76"/>
    </row>
    <row r="4" spans="1:13" x14ac:dyDescent="0.2">
      <c r="A4" s="74"/>
      <c r="B4" s="75"/>
      <c r="C4" s="75"/>
      <c r="D4" s="75"/>
      <c r="E4" s="75"/>
      <c r="F4" s="75"/>
      <c r="G4" s="75"/>
      <c r="H4" s="75"/>
      <c r="I4" s="75"/>
      <c r="J4" s="75"/>
      <c r="K4" s="75"/>
      <c r="L4" s="75"/>
      <c r="M4" s="76"/>
    </row>
    <row r="5" spans="1:13" x14ac:dyDescent="0.2">
      <c r="A5" s="74"/>
      <c r="B5" s="77"/>
      <c r="C5" s="77"/>
      <c r="D5" s="77"/>
      <c r="E5" s="77"/>
      <c r="F5" s="77"/>
      <c r="G5" s="77"/>
      <c r="H5" s="77"/>
      <c r="I5" s="77"/>
      <c r="J5" s="77"/>
      <c r="K5" s="77"/>
      <c r="L5" s="77"/>
      <c r="M5" s="76"/>
    </row>
    <row r="6" spans="1:13" ht="16" customHeight="1" x14ac:dyDescent="0.2">
      <c r="A6" s="74"/>
      <c r="B6" s="77"/>
      <c r="C6" s="111" t="s">
        <v>102</v>
      </c>
      <c r="D6" s="111"/>
      <c r="E6" s="111"/>
      <c r="F6" s="111"/>
      <c r="G6" s="111"/>
      <c r="H6" s="111"/>
      <c r="I6" s="111"/>
      <c r="J6" s="111"/>
      <c r="K6" s="111"/>
      <c r="L6" s="77"/>
      <c r="M6" s="76"/>
    </row>
    <row r="7" spans="1:13" x14ac:dyDescent="0.2">
      <c r="A7" s="74"/>
      <c r="B7" s="77"/>
      <c r="C7" s="111"/>
      <c r="D7" s="111"/>
      <c r="E7" s="111"/>
      <c r="F7" s="111"/>
      <c r="G7" s="111"/>
      <c r="H7" s="111"/>
      <c r="I7" s="111"/>
      <c r="J7" s="111"/>
      <c r="K7" s="111"/>
      <c r="L7" s="77"/>
      <c r="M7" s="76"/>
    </row>
    <row r="8" spans="1:13" x14ac:dyDescent="0.2">
      <c r="A8" s="74"/>
      <c r="B8" s="77"/>
      <c r="C8" s="111"/>
      <c r="D8" s="111"/>
      <c r="E8" s="111"/>
      <c r="F8" s="111"/>
      <c r="G8" s="111"/>
      <c r="H8" s="111"/>
      <c r="I8" s="111"/>
      <c r="J8" s="111"/>
      <c r="K8" s="111"/>
      <c r="L8" s="77"/>
      <c r="M8" s="76"/>
    </row>
    <row r="9" spans="1:13" x14ac:dyDescent="0.2">
      <c r="A9" s="74"/>
      <c r="B9" s="77"/>
      <c r="C9" s="78"/>
      <c r="D9" s="78"/>
      <c r="E9" s="78"/>
      <c r="F9" s="78"/>
      <c r="G9" s="78"/>
      <c r="H9" s="78"/>
      <c r="I9" s="78"/>
      <c r="J9" s="78"/>
      <c r="K9" s="78"/>
      <c r="L9" s="77"/>
      <c r="M9" s="76"/>
    </row>
    <row r="10" spans="1:13" x14ac:dyDescent="0.2">
      <c r="A10" s="74"/>
      <c r="B10" s="77"/>
      <c r="C10" s="111" t="s">
        <v>103</v>
      </c>
      <c r="D10" s="111"/>
      <c r="E10" s="111"/>
      <c r="F10" s="111"/>
      <c r="G10" s="111"/>
      <c r="H10" s="111"/>
      <c r="I10" s="111"/>
      <c r="J10" s="111"/>
      <c r="K10" s="111"/>
      <c r="L10" s="77"/>
      <c r="M10" s="76"/>
    </row>
    <row r="11" spans="1:13" x14ac:dyDescent="0.2">
      <c r="A11" s="74"/>
      <c r="B11" s="77"/>
      <c r="C11" s="111"/>
      <c r="D11" s="111"/>
      <c r="E11" s="111"/>
      <c r="F11" s="111"/>
      <c r="G11" s="111"/>
      <c r="H11" s="111"/>
      <c r="I11" s="111"/>
      <c r="J11" s="111"/>
      <c r="K11" s="111"/>
      <c r="L11" s="77"/>
      <c r="M11" s="76"/>
    </row>
    <row r="12" spans="1:13" x14ac:dyDescent="0.2">
      <c r="A12" s="74"/>
      <c r="B12" s="77"/>
      <c r="C12" s="111"/>
      <c r="D12" s="111"/>
      <c r="E12" s="111"/>
      <c r="F12" s="111"/>
      <c r="G12" s="111"/>
      <c r="H12" s="111"/>
      <c r="I12" s="111"/>
      <c r="J12" s="111"/>
      <c r="K12" s="111"/>
      <c r="L12" s="77"/>
      <c r="M12" s="76"/>
    </row>
    <row r="13" spans="1:13" ht="16" customHeight="1" x14ac:dyDescent="0.2">
      <c r="A13" s="74"/>
      <c r="B13" s="77"/>
      <c r="C13" s="111" t="s">
        <v>104</v>
      </c>
      <c r="D13" s="111"/>
      <c r="E13" s="111"/>
      <c r="F13" s="111"/>
      <c r="G13" s="111"/>
      <c r="H13" s="111"/>
      <c r="I13" s="111"/>
      <c r="J13" s="111"/>
      <c r="K13" s="111"/>
      <c r="L13" s="77"/>
      <c r="M13" s="76"/>
    </row>
    <row r="14" spans="1:13" x14ac:dyDescent="0.2">
      <c r="A14" s="74"/>
      <c r="B14" s="77"/>
      <c r="C14" s="111"/>
      <c r="D14" s="111"/>
      <c r="E14" s="111"/>
      <c r="F14" s="111"/>
      <c r="G14" s="111"/>
      <c r="H14" s="111"/>
      <c r="I14" s="111"/>
      <c r="J14" s="111"/>
      <c r="K14" s="111"/>
      <c r="L14" s="77"/>
      <c r="M14" s="76"/>
    </row>
    <row r="15" spans="1:13" x14ac:dyDescent="0.2">
      <c r="A15" s="74"/>
      <c r="B15" s="77"/>
      <c r="C15" s="111"/>
      <c r="D15" s="111"/>
      <c r="E15" s="111"/>
      <c r="F15" s="111"/>
      <c r="G15" s="111"/>
      <c r="H15" s="111"/>
      <c r="I15" s="111"/>
      <c r="J15" s="111"/>
      <c r="K15" s="111"/>
      <c r="L15" s="77"/>
      <c r="M15" s="76"/>
    </row>
    <row r="16" spans="1:13" x14ac:dyDescent="0.2">
      <c r="A16" s="74"/>
      <c r="B16" s="77"/>
      <c r="C16" s="111"/>
      <c r="D16" s="111"/>
      <c r="E16" s="111"/>
      <c r="F16" s="111"/>
      <c r="G16" s="111"/>
      <c r="H16" s="111"/>
      <c r="I16" s="111"/>
      <c r="J16" s="111"/>
      <c r="K16" s="111"/>
      <c r="L16" s="77"/>
      <c r="M16" s="76"/>
    </row>
    <row r="17" spans="1:13" x14ac:dyDescent="0.2">
      <c r="A17" s="74"/>
      <c r="B17" s="77"/>
      <c r="C17" s="78"/>
      <c r="D17" s="78"/>
      <c r="E17" s="78"/>
      <c r="F17" s="78"/>
      <c r="G17" s="78"/>
      <c r="H17" s="78"/>
      <c r="I17" s="78"/>
      <c r="J17" s="78"/>
      <c r="K17" s="78"/>
      <c r="L17" s="77"/>
      <c r="M17" s="76"/>
    </row>
    <row r="18" spans="1:13" x14ac:dyDescent="0.2">
      <c r="A18" s="74"/>
      <c r="B18" s="77"/>
      <c r="C18" s="111" t="s">
        <v>105</v>
      </c>
      <c r="D18" s="111"/>
      <c r="E18" s="111"/>
      <c r="F18" s="111"/>
      <c r="G18" s="111"/>
      <c r="H18" s="111"/>
      <c r="I18" s="111"/>
      <c r="J18" s="111"/>
      <c r="K18" s="111"/>
      <c r="L18" s="77"/>
      <c r="M18" s="76"/>
    </row>
    <row r="19" spans="1:13" x14ac:dyDescent="0.2">
      <c r="A19" s="74"/>
      <c r="B19" s="77"/>
      <c r="C19" s="111"/>
      <c r="D19" s="111"/>
      <c r="E19" s="111"/>
      <c r="F19" s="111"/>
      <c r="G19" s="111"/>
      <c r="H19" s="111"/>
      <c r="I19" s="111"/>
      <c r="J19" s="111"/>
      <c r="K19" s="111"/>
      <c r="L19" s="77"/>
      <c r="M19" s="76"/>
    </row>
    <row r="20" spans="1:13" x14ac:dyDescent="0.2">
      <c r="A20" s="74"/>
      <c r="B20" s="77"/>
      <c r="C20" s="111"/>
      <c r="D20" s="111"/>
      <c r="E20" s="111"/>
      <c r="F20" s="111"/>
      <c r="G20" s="111"/>
      <c r="H20" s="111"/>
      <c r="I20" s="111"/>
      <c r="J20" s="111"/>
      <c r="K20" s="111"/>
      <c r="L20" s="77"/>
      <c r="M20" s="76"/>
    </row>
    <row r="21" spans="1:13" x14ac:dyDescent="0.2">
      <c r="A21" s="74"/>
      <c r="B21" s="77"/>
      <c r="C21" s="78"/>
      <c r="D21" s="78"/>
      <c r="E21" s="78"/>
      <c r="F21" s="78"/>
      <c r="G21" s="78"/>
      <c r="H21" s="78"/>
      <c r="I21" s="78"/>
      <c r="J21" s="78"/>
      <c r="K21" s="78"/>
      <c r="L21" s="77"/>
      <c r="M21" s="76"/>
    </row>
    <row r="22" spans="1:13" x14ac:dyDescent="0.2">
      <c r="A22" s="74"/>
      <c r="B22" s="77"/>
      <c r="C22" s="78"/>
      <c r="D22" s="78"/>
      <c r="E22" s="78"/>
      <c r="F22" s="78"/>
      <c r="G22" s="78"/>
      <c r="H22" s="78"/>
      <c r="I22" s="78"/>
      <c r="J22" s="78"/>
      <c r="K22" s="78"/>
      <c r="L22" s="77"/>
      <c r="M22" s="76"/>
    </row>
    <row r="23" spans="1:13" x14ac:dyDescent="0.2">
      <c r="A23" s="74"/>
      <c r="B23" s="77"/>
      <c r="C23" s="111"/>
      <c r="D23" s="111"/>
      <c r="E23" s="111"/>
      <c r="F23" s="111"/>
      <c r="G23" s="111"/>
      <c r="H23" s="111"/>
      <c r="I23" s="111"/>
      <c r="J23" s="111"/>
      <c r="K23" s="111"/>
      <c r="L23" s="77"/>
      <c r="M23" s="76"/>
    </row>
    <row r="24" spans="1:13" x14ac:dyDescent="0.2">
      <c r="A24" s="74"/>
      <c r="B24" s="77"/>
      <c r="C24" s="111"/>
      <c r="D24" s="111"/>
      <c r="E24" s="111"/>
      <c r="F24" s="111"/>
      <c r="G24" s="111"/>
      <c r="H24" s="111"/>
      <c r="I24" s="111"/>
      <c r="J24" s="111"/>
      <c r="K24" s="111"/>
      <c r="L24" s="77"/>
      <c r="M24" s="76"/>
    </row>
    <row r="25" spans="1:13" x14ac:dyDescent="0.2">
      <c r="A25" s="74"/>
      <c r="B25" s="77"/>
      <c r="C25" s="111"/>
      <c r="D25" s="111"/>
      <c r="E25" s="111"/>
      <c r="F25" s="111"/>
      <c r="G25" s="111"/>
      <c r="H25" s="111"/>
      <c r="I25" s="111"/>
      <c r="J25" s="111"/>
      <c r="K25" s="111"/>
      <c r="L25" s="77"/>
      <c r="M25" s="76"/>
    </row>
    <row r="26" spans="1:13" x14ac:dyDescent="0.2">
      <c r="A26" s="74"/>
      <c r="B26" s="77"/>
      <c r="C26" s="78"/>
      <c r="D26" s="78"/>
      <c r="E26" s="78"/>
      <c r="F26" s="78"/>
      <c r="G26" s="78"/>
      <c r="H26" s="78"/>
      <c r="I26" s="78"/>
      <c r="J26" s="78"/>
      <c r="K26" s="78"/>
      <c r="L26" s="77"/>
      <c r="M26" s="76"/>
    </row>
    <row r="27" spans="1:13" x14ac:dyDescent="0.2">
      <c r="A27" s="74"/>
      <c r="B27" s="77"/>
      <c r="C27" s="78"/>
      <c r="D27" s="78"/>
      <c r="E27" s="78"/>
      <c r="F27" s="78"/>
      <c r="G27" s="78"/>
      <c r="H27" s="78"/>
      <c r="I27" s="78"/>
      <c r="J27" s="78"/>
      <c r="K27" s="78"/>
      <c r="L27" s="77"/>
      <c r="M27" s="76"/>
    </row>
    <row r="28" spans="1:13" x14ac:dyDescent="0.2">
      <c r="A28" s="74"/>
      <c r="B28" s="77"/>
      <c r="C28" s="78"/>
      <c r="D28" s="78"/>
      <c r="E28" s="78"/>
      <c r="F28" s="78"/>
      <c r="G28" s="78"/>
      <c r="H28" s="78"/>
      <c r="I28" s="78"/>
      <c r="J28" s="78"/>
      <c r="K28" s="78"/>
      <c r="L28" s="77"/>
      <c r="M28" s="76"/>
    </row>
    <row r="29" spans="1:13" x14ac:dyDescent="0.2">
      <c r="A29" s="74"/>
      <c r="B29" s="77"/>
      <c r="C29" s="78"/>
      <c r="D29" s="78"/>
      <c r="E29" s="78"/>
      <c r="F29" s="78"/>
      <c r="G29" s="78"/>
      <c r="H29" s="78"/>
      <c r="I29" s="78"/>
      <c r="J29" s="78"/>
      <c r="K29" s="78"/>
      <c r="L29" s="77"/>
      <c r="M29" s="76"/>
    </row>
    <row r="30" spans="1:13" x14ac:dyDescent="0.2">
      <c r="A30" s="74"/>
      <c r="B30" s="77"/>
      <c r="C30" s="78"/>
      <c r="D30" s="78"/>
      <c r="E30" s="78"/>
      <c r="F30" s="78"/>
      <c r="G30" s="78"/>
      <c r="H30" s="78"/>
      <c r="I30" s="78"/>
      <c r="J30" s="78"/>
      <c r="K30" s="78"/>
      <c r="L30" s="77"/>
      <c r="M30" s="76"/>
    </row>
    <row r="31" spans="1:13" x14ac:dyDescent="0.2">
      <c r="A31" s="74"/>
      <c r="B31" s="77"/>
      <c r="C31" s="78"/>
      <c r="D31" s="78"/>
      <c r="E31" s="78"/>
      <c r="F31" s="78"/>
      <c r="G31" s="78"/>
      <c r="H31" s="78"/>
      <c r="I31" s="78"/>
      <c r="J31" s="78"/>
      <c r="K31" s="78"/>
      <c r="L31" s="77"/>
      <c r="M31" s="76"/>
    </row>
    <row r="32" spans="1:13" x14ac:dyDescent="0.2">
      <c r="A32" s="74"/>
      <c r="B32" s="77"/>
      <c r="C32" s="78"/>
      <c r="D32" s="78"/>
      <c r="E32" s="78"/>
      <c r="F32" s="78"/>
      <c r="G32" s="78"/>
      <c r="H32" s="78"/>
      <c r="I32" s="78"/>
      <c r="J32" s="78"/>
      <c r="K32" s="78"/>
      <c r="L32" s="77"/>
      <c r="M32" s="76"/>
    </row>
    <row r="33" spans="1:13" x14ac:dyDescent="0.2">
      <c r="A33" s="74"/>
      <c r="B33" s="77"/>
      <c r="C33" s="78"/>
      <c r="D33" s="78"/>
      <c r="E33" s="78"/>
      <c r="F33" s="78"/>
      <c r="G33" s="78"/>
      <c r="H33" s="78"/>
      <c r="I33" s="78"/>
      <c r="J33" s="78"/>
      <c r="K33" s="78"/>
      <c r="L33" s="77"/>
      <c r="M33" s="76"/>
    </row>
    <row r="34" spans="1:13" x14ac:dyDescent="0.2">
      <c r="A34" s="74"/>
      <c r="B34" s="77"/>
      <c r="C34" s="78"/>
      <c r="D34" s="78"/>
      <c r="E34" s="78"/>
      <c r="F34" s="78"/>
      <c r="G34" s="78"/>
      <c r="H34" s="78"/>
      <c r="I34" s="78"/>
      <c r="J34" s="78"/>
      <c r="K34" s="78"/>
      <c r="L34" s="77"/>
      <c r="M34" s="76"/>
    </row>
    <row r="35" spans="1:13" x14ac:dyDescent="0.2">
      <c r="A35" s="74"/>
      <c r="B35" s="77"/>
      <c r="C35" s="78"/>
      <c r="D35" s="78"/>
      <c r="E35" s="78"/>
      <c r="F35" s="78"/>
      <c r="G35" s="78"/>
      <c r="H35" s="78"/>
      <c r="I35" s="78"/>
      <c r="J35" s="78"/>
      <c r="K35" s="78"/>
      <c r="L35" s="77"/>
      <c r="M35" s="76"/>
    </row>
    <row r="36" spans="1:13" ht="16" customHeight="1" x14ac:dyDescent="0.2">
      <c r="A36" s="74"/>
      <c r="B36" s="77"/>
      <c r="C36" s="77"/>
      <c r="D36" s="77"/>
      <c r="E36" s="77"/>
      <c r="F36" s="77"/>
      <c r="G36" s="77"/>
      <c r="H36" s="77"/>
      <c r="I36" s="77"/>
      <c r="J36" s="77"/>
      <c r="K36" s="77"/>
      <c r="L36" s="77"/>
      <c r="M36" s="76"/>
    </row>
    <row r="37" spans="1:13" x14ac:dyDescent="0.2">
      <c r="A37" s="74"/>
      <c r="B37" s="77"/>
      <c r="C37" s="77"/>
      <c r="D37" s="77"/>
      <c r="E37" s="77"/>
      <c r="F37" s="77"/>
      <c r="G37" s="77"/>
      <c r="H37" s="77"/>
      <c r="I37" s="77"/>
      <c r="J37" s="77"/>
      <c r="K37" s="77"/>
      <c r="L37" s="77"/>
      <c r="M37" s="76"/>
    </row>
    <row r="38" spans="1:13" x14ac:dyDescent="0.2">
      <c r="A38" s="74"/>
      <c r="B38" s="77"/>
      <c r="C38" s="77"/>
      <c r="D38" s="77"/>
      <c r="E38" s="77"/>
      <c r="F38" s="77"/>
      <c r="G38" s="77"/>
      <c r="H38" s="77"/>
      <c r="I38" s="77"/>
      <c r="J38" s="77"/>
      <c r="K38" s="77"/>
      <c r="L38" s="77"/>
      <c r="M38" s="76"/>
    </row>
    <row r="39" spans="1:13" x14ac:dyDescent="0.2">
      <c r="A39" s="74"/>
      <c r="B39" s="77"/>
      <c r="C39" s="111" t="s">
        <v>140</v>
      </c>
      <c r="D39" s="111"/>
      <c r="E39" s="111"/>
      <c r="F39" s="111"/>
      <c r="G39" s="111"/>
      <c r="H39" s="111"/>
      <c r="I39" s="111"/>
      <c r="J39" s="111"/>
      <c r="K39" s="111"/>
      <c r="L39" s="77"/>
      <c r="M39" s="76"/>
    </row>
    <row r="40" spans="1:13" x14ac:dyDescent="0.2">
      <c r="A40" s="74"/>
      <c r="B40" s="77"/>
      <c r="C40" s="111"/>
      <c r="D40" s="111"/>
      <c r="E40" s="111"/>
      <c r="F40" s="111"/>
      <c r="G40" s="111"/>
      <c r="H40" s="111"/>
      <c r="I40" s="111"/>
      <c r="J40" s="111"/>
      <c r="K40" s="111"/>
      <c r="L40" s="77"/>
      <c r="M40" s="76"/>
    </row>
    <row r="41" spans="1:13" x14ac:dyDescent="0.2">
      <c r="A41" s="74"/>
      <c r="B41" s="77"/>
      <c r="C41" s="111"/>
      <c r="D41" s="111"/>
      <c r="E41" s="111"/>
      <c r="F41" s="111"/>
      <c r="G41" s="111"/>
      <c r="H41" s="111"/>
      <c r="I41" s="111"/>
      <c r="J41" s="111"/>
      <c r="K41" s="111"/>
      <c r="L41" s="77"/>
      <c r="M41" s="76"/>
    </row>
    <row r="42" spans="1:13" ht="17" thickBot="1" x14ac:dyDescent="0.25">
      <c r="A42" s="79"/>
      <c r="B42" s="108" t="s">
        <v>15</v>
      </c>
      <c r="C42" s="109"/>
      <c r="D42" s="109"/>
      <c r="E42" s="109"/>
      <c r="F42" s="109"/>
      <c r="G42" s="109"/>
      <c r="H42" s="109"/>
      <c r="I42" s="109"/>
      <c r="J42" s="109"/>
      <c r="K42" s="109"/>
      <c r="L42" s="109"/>
      <c r="M42" s="80"/>
    </row>
  </sheetData>
  <sheetProtection algorithmName="SHA-512" hashValue="0V7l3063/1s6tYgNO+hXmHs5ni+6ajo4ZGEWI6g06VBgFlHyAvaIX/QWh17RASl0AS/PiHZxQ/UU8BeYyNqpIQ==" saltValue="QsTb7+HvZ7cBXQcWmA+0kA==" spinCount="100000" sheet="1" objects="1" scenarios="1" selectLockedCells="1" selectUnlockedCells="1"/>
  <mergeCells count="8">
    <mergeCell ref="C39:K41"/>
    <mergeCell ref="B42:L42"/>
    <mergeCell ref="B3:L3"/>
    <mergeCell ref="C6:K8"/>
    <mergeCell ref="C10:K12"/>
    <mergeCell ref="C13:K16"/>
    <mergeCell ref="C18:K20"/>
    <mergeCell ref="C23:K25"/>
  </mergeCells>
  <hyperlinks>
    <hyperlink ref="B42" r:id="rId1" xr:uid="{DDDA0599-B9F4-AA41-8DE1-B6D8D9783B17}"/>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7DC8-7AE2-7343-98D4-CA9131EF8BF7}">
  <sheetPr>
    <pageSetUpPr fitToPage="1"/>
  </sheetPr>
  <dimension ref="A1:S56"/>
  <sheetViews>
    <sheetView zoomScale="125" zoomScaleNormal="125" workbookViewId="0">
      <selection activeCell="F21" sqref="F21"/>
    </sheetView>
  </sheetViews>
  <sheetFormatPr baseColWidth="10" defaultRowHeight="16" x14ac:dyDescent="0.2"/>
  <cols>
    <col min="1" max="1" width="5" style="1" customWidth="1"/>
    <col min="2" max="2" width="8" style="1" customWidth="1"/>
    <col min="3" max="4" width="24.5" style="1" customWidth="1"/>
    <col min="5" max="5" width="10.83203125" style="1"/>
    <col min="6" max="6" width="3.1640625" style="1" customWidth="1"/>
    <col min="7" max="7" width="10.83203125" style="1"/>
    <col min="8" max="8" width="8.5" style="1" customWidth="1"/>
    <col min="9" max="10" width="8" style="1" customWidth="1"/>
    <col min="11" max="11" width="5" style="1" customWidth="1"/>
    <col min="12" max="16384" width="10.83203125" style="1"/>
  </cols>
  <sheetData>
    <row r="1" spans="1:19" ht="45" customHeight="1" thickTop="1" thickBot="1" x14ac:dyDescent="0.25">
      <c r="A1" s="37"/>
      <c r="B1" s="146" t="s">
        <v>9</v>
      </c>
      <c r="C1" s="146"/>
      <c r="D1" s="146"/>
      <c r="E1" s="146"/>
      <c r="F1" s="146"/>
      <c r="G1" s="146"/>
      <c r="H1" s="146"/>
      <c r="I1" s="146"/>
      <c r="J1" s="146"/>
      <c r="K1" s="38"/>
    </row>
    <row r="2" spans="1:19" x14ac:dyDescent="0.2">
      <c r="A2" s="39"/>
      <c r="B2" s="35"/>
      <c r="C2" s="35"/>
      <c r="D2" s="35"/>
      <c r="E2" s="35"/>
      <c r="F2" s="35"/>
      <c r="G2" s="35"/>
      <c r="H2" s="35"/>
      <c r="I2" s="35"/>
      <c r="J2" s="35"/>
      <c r="K2" s="40"/>
      <c r="M2" s="114" t="s">
        <v>139</v>
      </c>
      <c r="N2" s="115"/>
      <c r="O2" s="115"/>
      <c r="P2" s="115"/>
      <c r="Q2" s="115"/>
      <c r="R2" s="115"/>
      <c r="S2" s="116"/>
    </row>
    <row r="3" spans="1:19" ht="16" customHeight="1" x14ac:dyDescent="0.2">
      <c r="A3" s="39"/>
      <c r="B3" s="35"/>
      <c r="C3" s="35"/>
      <c r="D3" s="35"/>
      <c r="E3" s="35"/>
      <c r="F3" s="35"/>
      <c r="G3" s="35"/>
      <c r="H3" s="35"/>
      <c r="I3" s="35"/>
      <c r="J3" s="35"/>
      <c r="K3" s="40"/>
      <c r="M3" s="117"/>
      <c r="N3" s="118"/>
      <c r="O3" s="118"/>
      <c r="P3" s="118"/>
      <c r="Q3" s="118"/>
      <c r="R3" s="118"/>
      <c r="S3" s="119"/>
    </row>
    <row r="4" spans="1:19" x14ac:dyDescent="0.2">
      <c r="A4" s="39"/>
      <c r="B4" s="8"/>
      <c r="C4" s="25"/>
      <c r="D4" s="25"/>
      <c r="E4" s="9"/>
      <c r="F4" s="9"/>
      <c r="G4" s="9"/>
      <c r="H4" s="9"/>
      <c r="I4" s="9"/>
      <c r="J4" s="10"/>
      <c r="K4" s="40"/>
      <c r="M4" s="117"/>
      <c r="N4" s="118"/>
      <c r="O4" s="118"/>
      <c r="P4" s="118"/>
      <c r="Q4" s="118"/>
      <c r="R4" s="118"/>
      <c r="S4" s="119"/>
    </row>
    <row r="5" spans="1:19" x14ac:dyDescent="0.2">
      <c r="A5" s="39"/>
      <c r="B5" s="11" t="s">
        <v>0</v>
      </c>
      <c r="C5" s="26"/>
      <c r="D5" s="26"/>
      <c r="E5" s="12"/>
      <c r="F5" s="12"/>
      <c r="G5" s="12"/>
      <c r="H5" s="13" t="s">
        <v>5</v>
      </c>
      <c r="I5" s="93">
        <v>15</v>
      </c>
      <c r="J5" s="14" t="s">
        <v>10</v>
      </c>
      <c r="K5" s="40"/>
      <c r="M5" s="117"/>
      <c r="N5" s="118"/>
      <c r="O5" s="118"/>
      <c r="P5" s="118"/>
      <c r="Q5" s="118"/>
      <c r="R5" s="118"/>
      <c r="S5" s="119"/>
    </row>
    <row r="6" spans="1:19" ht="5" customHeight="1" x14ac:dyDescent="0.2">
      <c r="A6" s="39"/>
      <c r="B6" s="11"/>
      <c r="C6" s="26"/>
      <c r="D6" s="26"/>
      <c r="E6" s="12"/>
      <c r="F6" s="12"/>
      <c r="G6" s="12"/>
      <c r="H6" s="12"/>
      <c r="I6" s="12"/>
      <c r="J6" s="14"/>
      <c r="K6" s="40"/>
      <c r="M6" s="117"/>
      <c r="N6" s="118"/>
      <c r="O6" s="118"/>
      <c r="P6" s="118"/>
      <c r="Q6" s="118"/>
      <c r="R6" s="118"/>
      <c r="S6" s="119"/>
    </row>
    <row r="7" spans="1:19" ht="17" thickBot="1" x14ac:dyDescent="0.25">
      <c r="A7" s="39"/>
      <c r="B7" s="11"/>
      <c r="C7" s="26"/>
      <c r="D7" s="26"/>
      <c r="E7" s="12"/>
      <c r="F7" s="12"/>
      <c r="G7" s="12"/>
      <c r="H7" s="12"/>
      <c r="I7" s="12"/>
      <c r="J7" s="14"/>
      <c r="K7" s="40"/>
      <c r="M7" s="120"/>
      <c r="N7" s="121"/>
      <c r="O7" s="121"/>
      <c r="P7" s="121"/>
      <c r="Q7" s="121"/>
      <c r="R7" s="121"/>
      <c r="S7" s="122"/>
    </row>
    <row r="8" spans="1:19" x14ac:dyDescent="0.2">
      <c r="A8" s="39"/>
      <c r="B8" s="11" t="s">
        <v>1</v>
      </c>
      <c r="C8" s="26"/>
      <c r="D8" s="26"/>
      <c r="E8" s="12"/>
      <c r="F8" s="12"/>
      <c r="G8" s="12"/>
      <c r="H8" s="12"/>
      <c r="I8" s="12"/>
      <c r="J8" s="14"/>
      <c r="K8" s="40"/>
    </row>
    <row r="9" spans="1:19" ht="8" customHeight="1" thickBot="1" x14ac:dyDescent="0.25">
      <c r="A9" s="39"/>
      <c r="B9" s="11"/>
      <c r="C9" s="26"/>
      <c r="D9" s="26"/>
      <c r="E9" s="12"/>
      <c r="F9" s="12"/>
      <c r="G9" s="12"/>
      <c r="H9" s="12"/>
      <c r="I9" s="12"/>
      <c r="J9" s="14"/>
      <c r="K9" s="40"/>
    </row>
    <row r="10" spans="1:19" ht="14" customHeight="1" x14ac:dyDescent="0.2">
      <c r="A10" s="39"/>
      <c r="B10" s="24" t="s">
        <v>2</v>
      </c>
      <c r="C10" s="27"/>
      <c r="D10" s="27"/>
      <c r="E10" s="94">
        <v>7.6499999999999999E-2</v>
      </c>
      <c r="F10" s="12"/>
      <c r="G10" s="12"/>
      <c r="H10" s="13"/>
      <c r="I10" s="142">
        <f>I$5*E10</f>
        <v>1.1475</v>
      </c>
      <c r="J10" s="143"/>
      <c r="K10" s="40"/>
      <c r="M10" s="124" t="s">
        <v>124</v>
      </c>
      <c r="N10" s="125"/>
      <c r="O10" s="125"/>
      <c r="P10" s="125"/>
      <c r="Q10" s="125"/>
      <c r="R10" s="125"/>
      <c r="S10" s="126"/>
    </row>
    <row r="11" spans="1:19" ht="14" customHeight="1" x14ac:dyDescent="0.2">
      <c r="A11" s="39"/>
      <c r="B11" s="24"/>
      <c r="C11" s="27"/>
      <c r="D11" s="27"/>
      <c r="E11" s="81"/>
      <c r="F11" s="12"/>
      <c r="G11" s="12"/>
      <c r="H11" s="13"/>
      <c r="I11" s="15"/>
      <c r="J11" s="16"/>
      <c r="K11" s="40"/>
      <c r="M11" s="127"/>
      <c r="N11" s="128"/>
      <c r="O11" s="128"/>
      <c r="P11" s="128"/>
      <c r="Q11" s="128"/>
      <c r="R11" s="128"/>
      <c r="S11" s="129"/>
    </row>
    <row r="12" spans="1:19" ht="14" customHeight="1" x14ac:dyDescent="0.2">
      <c r="A12" s="39"/>
      <c r="B12" s="24" t="s">
        <v>3</v>
      </c>
      <c r="C12" s="27"/>
      <c r="D12" s="27"/>
      <c r="E12" s="94">
        <v>0.06</v>
      </c>
      <c r="F12" s="12"/>
      <c r="G12" s="12"/>
      <c r="H12" s="13"/>
      <c r="I12" s="142">
        <f>I$5*E12</f>
        <v>0.89999999999999991</v>
      </c>
      <c r="J12" s="143"/>
      <c r="K12" s="40"/>
      <c r="M12" s="127"/>
      <c r="N12" s="128"/>
      <c r="O12" s="128"/>
      <c r="P12" s="128"/>
      <c r="Q12" s="128"/>
      <c r="R12" s="128"/>
      <c r="S12" s="129"/>
    </row>
    <row r="13" spans="1:19" ht="14" customHeight="1" x14ac:dyDescent="0.2">
      <c r="A13" s="39"/>
      <c r="B13" s="24"/>
      <c r="C13" s="27"/>
      <c r="D13" s="27"/>
      <c r="E13" s="81"/>
      <c r="F13" s="12"/>
      <c r="G13" s="12"/>
      <c r="H13" s="13"/>
      <c r="I13" s="15"/>
      <c r="J13" s="16"/>
      <c r="K13" s="40"/>
      <c r="M13" s="127"/>
      <c r="N13" s="128"/>
      <c r="O13" s="128"/>
      <c r="P13" s="128"/>
      <c r="Q13" s="128"/>
      <c r="R13" s="128"/>
      <c r="S13" s="129"/>
    </row>
    <row r="14" spans="1:19" ht="14" customHeight="1" thickBot="1" x14ac:dyDescent="0.25">
      <c r="A14" s="39"/>
      <c r="B14" s="24" t="s">
        <v>113</v>
      </c>
      <c r="C14" s="27"/>
      <c r="D14" s="27"/>
      <c r="E14" s="94">
        <v>0.03</v>
      </c>
      <c r="F14" s="12"/>
      <c r="G14" s="12"/>
      <c r="H14" s="13"/>
      <c r="I14" s="142">
        <f>I$5*E14</f>
        <v>0.44999999999999996</v>
      </c>
      <c r="J14" s="143"/>
      <c r="K14" s="40"/>
      <c r="M14" s="130"/>
      <c r="N14" s="131"/>
      <c r="O14" s="131"/>
      <c r="P14" s="131"/>
      <c r="Q14" s="131"/>
      <c r="R14" s="131"/>
      <c r="S14" s="132"/>
    </row>
    <row r="15" spans="1:19" ht="14" customHeight="1" x14ac:dyDescent="0.2">
      <c r="A15" s="39"/>
      <c r="B15" s="24"/>
      <c r="C15" s="27"/>
      <c r="D15" s="27"/>
      <c r="E15" s="81"/>
      <c r="F15" s="12"/>
      <c r="G15" s="12"/>
      <c r="H15" s="13"/>
      <c r="I15" s="15"/>
      <c r="J15" s="16"/>
      <c r="K15" s="40"/>
    </row>
    <row r="16" spans="1:19" ht="19" customHeight="1" thickBot="1" x14ac:dyDescent="0.25">
      <c r="A16" s="39"/>
      <c r="B16" s="24"/>
      <c r="C16" s="27"/>
      <c r="D16" s="27"/>
      <c r="E16" s="12"/>
      <c r="F16" s="12"/>
      <c r="G16" s="12"/>
      <c r="H16" s="83"/>
      <c r="I16" s="15"/>
      <c r="J16" s="16"/>
      <c r="K16" s="40"/>
    </row>
    <row r="17" spans="1:19" ht="14" customHeight="1" x14ac:dyDescent="0.2">
      <c r="A17" s="39"/>
      <c r="B17" s="11" t="s">
        <v>4</v>
      </c>
      <c r="C17" s="27"/>
      <c r="D17" s="27"/>
      <c r="E17" s="12"/>
      <c r="F17" s="12"/>
      <c r="G17" s="12"/>
      <c r="H17" s="12"/>
      <c r="I17" s="17"/>
      <c r="J17" s="14"/>
      <c r="K17" s="40"/>
      <c r="M17" s="133" t="s">
        <v>125</v>
      </c>
      <c r="N17" s="134"/>
      <c r="O17" s="134"/>
      <c r="P17" s="134"/>
      <c r="Q17" s="134"/>
      <c r="R17" s="134"/>
      <c r="S17" s="135"/>
    </row>
    <row r="18" spans="1:19" ht="14" customHeight="1" x14ac:dyDescent="0.2">
      <c r="A18" s="39"/>
      <c r="B18" s="24"/>
      <c r="C18" s="27"/>
      <c r="D18" s="27"/>
      <c r="E18" s="12"/>
      <c r="F18" s="12"/>
      <c r="G18" s="12"/>
      <c r="H18" s="12"/>
      <c r="I18" s="17"/>
      <c r="J18" s="14"/>
      <c r="K18" s="40"/>
      <c r="M18" s="136"/>
      <c r="N18" s="137"/>
      <c r="O18" s="137"/>
      <c r="P18" s="137"/>
      <c r="Q18" s="137"/>
      <c r="R18" s="137"/>
      <c r="S18" s="138"/>
    </row>
    <row r="19" spans="1:19" ht="14" customHeight="1" x14ac:dyDescent="0.2">
      <c r="A19" s="39"/>
      <c r="B19" s="24" t="s">
        <v>107</v>
      </c>
      <c r="C19" s="82"/>
      <c r="D19" s="27"/>
      <c r="E19" s="13" t="s">
        <v>5</v>
      </c>
      <c r="F19" s="95">
        <v>4</v>
      </c>
      <c r="G19" s="12" t="s">
        <v>6</v>
      </c>
      <c r="H19" s="13"/>
      <c r="I19" s="142">
        <f>I$5*(F19/1000)</f>
        <v>0.06</v>
      </c>
      <c r="J19" s="143"/>
      <c r="K19" s="40"/>
      <c r="M19" s="136"/>
      <c r="N19" s="137"/>
      <c r="O19" s="137"/>
      <c r="P19" s="137"/>
      <c r="Q19" s="137"/>
      <c r="R19" s="137"/>
      <c r="S19" s="138"/>
    </row>
    <row r="20" spans="1:19" ht="14" customHeight="1" x14ac:dyDescent="0.2">
      <c r="A20" s="39"/>
      <c r="B20" s="90"/>
      <c r="C20" s="27"/>
      <c r="D20" s="27"/>
      <c r="E20" s="13"/>
      <c r="F20" s="12"/>
      <c r="G20" s="12"/>
      <c r="H20" s="12"/>
      <c r="I20" s="17"/>
      <c r="J20" s="14"/>
      <c r="K20" s="40"/>
      <c r="M20" s="136"/>
      <c r="N20" s="137"/>
      <c r="O20" s="137"/>
      <c r="P20" s="137"/>
      <c r="Q20" s="137"/>
      <c r="R20" s="137"/>
      <c r="S20" s="138"/>
    </row>
    <row r="21" spans="1:19" ht="14" customHeight="1" x14ac:dyDescent="0.2">
      <c r="A21" s="39"/>
      <c r="B21" s="24" t="s">
        <v>108</v>
      </c>
      <c r="C21" s="82"/>
      <c r="D21" s="27"/>
      <c r="E21" s="13" t="s">
        <v>5</v>
      </c>
      <c r="F21" s="95">
        <v>15</v>
      </c>
      <c r="G21" s="12" t="s">
        <v>11</v>
      </c>
      <c r="H21" s="13"/>
      <c r="I21" s="142">
        <f>I$5*(F21/100)</f>
        <v>2.25</v>
      </c>
      <c r="J21" s="143"/>
      <c r="K21" s="40"/>
      <c r="M21" s="136"/>
      <c r="N21" s="137"/>
      <c r="O21" s="137"/>
      <c r="P21" s="137"/>
      <c r="Q21" s="137"/>
      <c r="R21" s="137"/>
      <c r="S21" s="138"/>
    </row>
    <row r="22" spans="1:19" ht="14" customHeight="1" thickBot="1" x14ac:dyDescent="0.25">
      <c r="A22" s="39"/>
      <c r="B22" s="11"/>
      <c r="C22" s="26"/>
      <c r="D22" s="26"/>
      <c r="E22" s="12"/>
      <c r="F22" s="12"/>
      <c r="G22" s="12"/>
      <c r="H22" s="12"/>
      <c r="I22" s="12"/>
      <c r="J22" s="14"/>
      <c r="K22" s="40"/>
      <c r="M22" s="139"/>
      <c r="N22" s="140"/>
      <c r="O22" s="140"/>
      <c r="P22" s="140"/>
      <c r="Q22" s="140"/>
      <c r="R22" s="140"/>
      <c r="S22" s="141"/>
    </row>
    <row r="23" spans="1:19" ht="14" customHeight="1" x14ac:dyDescent="0.2">
      <c r="A23" s="39"/>
      <c r="B23" s="18"/>
      <c r="C23" s="7"/>
      <c r="D23" s="7"/>
      <c r="E23" s="4"/>
      <c r="F23" s="4"/>
      <c r="G23" s="4"/>
      <c r="H23" s="4"/>
      <c r="I23" s="4"/>
      <c r="J23" s="19"/>
      <c r="K23" s="40"/>
    </row>
    <row r="24" spans="1:19" ht="14" customHeight="1" thickBot="1" x14ac:dyDescent="0.25">
      <c r="A24" s="39"/>
      <c r="B24" s="11"/>
      <c r="C24" s="26"/>
      <c r="D24" s="26"/>
      <c r="E24" s="12"/>
      <c r="F24" s="12"/>
      <c r="G24" s="12"/>
      <c r="H24" s="12"/>
      <c r="I24" s="12"/>
      <c r="J24" s="14"/>
      <c r="K24" s="40"/>
    </row>
    <row r="25" spans="1:19" ht="14" customHeight="1" x14ac:dyDescent="0.2">
      <c r="A25" s="39"/>
      <c r="B25" s="11" t="s">
        <v>7</v>
      </c>
      <c r="C25" s="26"/>
      <c r="D25" s="26"/>
      <c r="E25" s="12"/>
      <c r="F25" s="12"/>
      <c r="G25" s="12"/>
      <c r="H25" s="12"/>
      <c r="I25" s="20">
        <f>SUM(I5:I24)</f>
        <v>19.807499999999997</v>
      </c>
      <c r="J25" s="14" t="s">
        <v>12</v>
      </c>
      <c r="K25" s="40"/>
      <c r="M25" s="124" t="s">
        <v>127</v>
      </c>
      <c r="N25" s="125"/>
      <c r="O25" s="125"/>
      <c r="P25" s="125"/>
      <c r="Q25" s="125"/>
      <c r="R25" s="125"/>
      <c r="S25" s="126"/>
    </row>
    <row r="26" spans="1:19" ht="14" customHeight="1" x14ac:dyDescent="0.2">
      <c r="A26" s="39"/>
      <c r="B26" s="11"/>
      <c r="C26" s="26"/>
      <c r="D26" s="26"/>
      <c r="E26" s="12"/>
      <c r="F26" s="12"/>
      <c r="G26" s="12"/>
      <c r="H26" s="12"/>
      <c r="I26" s="12"/>
      <c r="J26" s="14"/>
      <c r="K26" s="40"/>
      <c r="M26" s="127"/>
      <c r="N26" s="128"/>
      <c r="O26" s="128"/>
      <c r="P26" s="128"/>
      <c r="Q26" s="128"/>
      <c r="R26" s="128"/>
      <c r="S26" s="129"/>
    </row>
    <row r="27" spans="1:19" ht="14" customHeight="1" x14ac:dyDescent="0.2">
      <c r="A27" s="39"/>
      <c r="B27" s="11" t="s">
        <v>8</v>
      </c>
      <c r="C27" s="26"/>
      <c r="D27" s="26"/>
      <c r="E27" s="12"/>
      <c r="F27" s="12"/>
      <c r="G27" s="12"/>
      <c r="H27" s="12"/>
      <c r="I27" s="17">
        <f>SUM(I10:I21)</f>
        <v>4.8074999999999992</v>
      </c>
      <c r="J27" s="21" t="s">
        <v>12</v>
      </c>
      <c r="K27" s="40"/>
      <c r="M27" s="127"/>
      <c r="N27" s="128"/>
      <c r="O27" s="128"/>
      <c r="P27" s="128"/>
      <c r="Q27" s="128"/>
      <c r="R27" s="128"/>
      <c r="S27" s="129"/>
    </row>
    <row r="28" spans="1:19" ht="14" customHeight="1" x14ac:dyDescent="0.2">
      <c r="A28" s="39"/>
      <c r="B28" s="68" t="s">
        <v>94</v>
      </c>
      <c r="C28" s="26"/>
      <c r="D28" s="26"/>
      <c r="E28" s="12"/>
      <c r="F28" s="12"/>
      <c r="G28" s="12"/>
      <c r="H28" s="12"/>
      <c r="I28" s="67">
        <f>I27/I25</f>
        <v>0.24271109428246876</v>
      </c>
      <c r="J28" s="21"/>
      <c r="K28" s="40"/>
      <c r="M28" s="127"/>
      <c r="N28" s="128"/>
      <c r="O28" s="128"/>
      <c r="P28" s="128"/>
      <c r="Q28" s="128"/>
      <c r="R28" s="128"/>
      <c r="S28" s="129"/>
    </row>
    <row r="29" spans="1:19" x14ac:dyDescent="0.2">
      <c r="A29" s="39"/>
      <c r="B29" s="18"/>
      <c r="C29" s="7"/>
      <c r="D29" s="7"/>
      <c r="E29" s="4"/>
      <c r="F29" s="4"/>
      <c r="G29" s="4"/>
      <c r="H29" s="4"/>
      <c r="I29" s="22"/>
      <c r="J29" s="23"/>
      <c r="K29" s="40"/>
      <c r="M29" s="127"/>
      <c r="N29" s="128"/>
      <c r="O29" s="128"/>
      <c r="P29" s="128"/>
      <c r="Q29" s="128"/>
      <c r="R29" s="128"/>
      <c r="S29" s="129"/>
    </row>
    <row r="30" spans="1:19" ht="17" thickBot="1" x14ac:dyDescent="0.25">
      <c r="A30" s="39"/>
      <c r="B30" s="35"/>
      <c r="C30" s="35"/>
      <c r="D30" s="35"/>
      <c r="E30" s="35"/>
      <c r="F30" s="35"/>
      <c r="G30" s="35"/>
      <c r="H30" s="35"/>
      <c r="I30" s="35"/>
      <c r="J30" s="35"/>
      <c r="K30" s="40"/>
      <c r="M30" s="130"/>
      <c r="N30" s="131"/>
      <c r="O30" s="131"/>
      <c r="P30" s="131"/>
      <c r="Q30" s="131"/>
      <c r="R30" s="131"/>
      <c r="S30" s="132"/>
    </row>
    <row r="31" spans="1:19" ht="10" customHeight="1" x14ac:dyDescent="0.2">
      <c r="A31" s="39"/>
      <c r="B31" s="28"/>
      <c r="C31" s="9"/>
      <c r="D31" s="9"/>
      <c r="E31" s="9"/>
      <c r="F31" s="9"/>
      <c r="G31" s="9"/>
      <c r="H31" s="9"/>
      <c r="I31" s="9"/>
      <c r="J31" s="10"/>
      <c r="K31" s="40"/>
    </row>
    <row r="32" spans="1:19" ht="10" customHeight="1" x14ac:dyDescent="0.2">
      <c r="A32" s="39"/>
      <c r="B32" s="29"/>
      <c r="C32" s="12"/>
      <c r="D32" s="12"/>
      <c r="E32" s="12"/>
      <c r="F32" s="12"/>
      <c r="G32" s="12"/>
      <c r="H32" s="12"/>
      <c r="I32" s="12"/>
      <c r="J32" s="14"/>
      <c r="K32" s="40"/>
    </row>
    <row r="33" spans="1:19" ht="10" customHeight="1" thickBot="1" x14ac:dyDescent="0.25">
      <c r="A33" s="39"/>
      <c r="B33" s="29"/>
      <c r="C33" s="148" t="s">
        <v>13</v>
      </c>
      <c r="D33" s="149"/>
      <c r="E33" s="149"/>
      <c r="F33" s="149"/>
      <c r="G33" s="149"/>
      <c r="H33" s="149"/>
      <c r="I33" s="150"/>
      <c r="J33" s="14"/>
      <c r="K33" s="40"/>
    </row>
    <row r="34" spans="1:19" ht="10" customHeight="1" x14ac:dyDescent="0.2">
      <c r="A34" s="39"/>
      <c r="B34" s="29"/>
      <c r="C34" s="151"/>
      <c r="D34" s="152"/>
      <c r="E34" s="152"/>
      <c r="F34" s="152"/>
      <c r="G34" s="152"/>
      <c r="H34" s="152"/>
      <c r="I34" s="153"/>
      <c r="J34" s="14"/>
      <c r="K34" s="40"/>
      <c r="M34" s="133" t="s">
        <v>16</v>
      </c>
      <c r="N34" s="134"/>
      <c r="O34" s="134"/>
      <c r="P34" s="134"/>
      <c r="Q34" s="134"/>
      <c r="R34" s="134"/>
      <c r="S34" s="135"/>
    </row>
    <row r="35" spans="1:19" ht="10" customHeight="1" x14ac:dyDescent="0.2">
      <c r="A35" s="39"/>
      <c r="B35" s="29"/>
      <c r="C35" s="12"/>
      <c r="D35" s="12"/>
      <c r="E35" s="12"/>
      <c r="F35" s="12"/>
      <c r="G35" s="12"/>
      <c r="H35" s="12"/>
      <c r="I35" s="12"/>
      <c r="J35" s="14"/>
      <c r="K35" s="40"/>
      <c r="M35" s="136"/>
      <c r="N35" s="137"/>
      <c r="O35" s="137"/>
      <c r="P35" s="137"/>
      <c r="Q35" s="137"/>
      <c r="R35" s="137"/>
      <c r="S35" s="138"/>
    </row>
    <row r="36" spans="1:19" ht="10" customHeight="1" x14ac:dyDescent="0.2">
      <c r="A36" s="39"/>
      <c r="B36" s="30"/>
      <c r="C36" s="4"/>
      <c r="D36" s="4"/>
      <c r="E36" s="4"/>
      <c r="F36" s="4"/>
      <c r="G36" s="4"/>
      <c r="H36" s="4"/>
      <c r="I36" s="4"/>
      <c r="J36" s="19"/>
      <c r="K36" s="40"/>
      <c r="M36" s="136"/>
      <c r="N36" s="137"/>
      <c r="O36" s="137"/>
      <c r="P36" s="137"/>
      <c r="Q36" s="137"/>
      <c r="R36" s="137"/>
      <c r="S36" s="138"/>
    </row>
    <row r="37" spans="1:19" x14ac:dyDescent="0.2">
      <c r="A37" s="39"/>
      <c r="B37" s="35"/>
      <c r="C37" s="35"/>
      <c r="D37" s="35"/>
      <c r="E37" s="35"/>
      <c r="F37" s="35"/>
      <c r="G37" s="35"/>
      <c r="H37" s="35"/>
      <c r="I37" s="35"/>
      <c r="J37" s="35"/>
      <c r="K37" s="40"/>
      <c r="M37" s="136"/>
      <c r="N37" s="137"/>
      <c r="O37" s="137"/>
      <c r="P37" s="137"/>
      <c r="Q37" s="137"/>
      <c r="R37" s="137"/>
      <c r="S37" s="138"/>
    </row>
    <row r="38" spans="1:19" x14ac:dyDescent="0.2">
      <c r="A38" s="39"/>
      <c r="B38" s="154" t="s">
        <v>14</v>
      </c>
      <c r="C38" s="155"/>
      <c r="D38" s="155"/>
      <c r="E38" s="155"/>
      <c r="F38" s="155"/>
      <c r="G38" s="155"/>
      <c r="H38" s="155"/>
      <c r="I38" s="155"/>
      <c r="J38" s="156"/>
      <c r="K38" s="40"/>
      <c r="M38" s="136"/>
      <c r="N38" s="137"/>
      <c r="O38" s="137"/>
      <c r="P38" s="137"/>
      <c r="Q38" s="137"/>
      <c r="R38" s="137"/>
      <c r="S38" s="138"/>
    </row>
    <row r="39" spans="1:19" ht="17" thickBot="1" x14ac:dyDescent="0.25">
      <c r="A39" s="39"/>
      <c r="B39" s="29"/>
      <c r="C39" s="12"/>
      <c r="D39" s="12"/>
      <c r="E39" s="12"/>
      <c r="F39" s="12"/>
      <c r="G39" s="12"/>
      <c r="H39" s="12"/>
      <c r="I39" s="12"/>
      <c r="J39" s="14"/>
      <c r="K39" s="40"/>
      <c r="M39" s="139"/>
      <c r="N39" s="140"/>
      <c r="O39" s="140"/>
      <c r="P39" s="140"/>
      <c r="Q39" s="140"/>
      <c r="R39" s="140"/>
      <c r="S39" s="141"/>
    </row>
    <row r="40" spans="1:19" ht="17" customHeight="1" x14ac:dyDescent="0.2">
      <c r="A40" s="39"/>
      <c r="B40" s="84" t="s">
        <v>115</v>
      </c>
      <c r="C40" s="144" t="s">
        <v>116</v>
      </c>
      <c r="D40" s="144"/>
      <c r="E40" s="144"/>
      <c r="F40" s="144"/>
      <c r="G40" s="144"/>
      <c r="H40" s="144"/>
      <c r="I40" s="144"/>
      <c r="J40" s="145"/>
      <c r="K40" s="40"/>
    </row>
    <row r="41" spans="1:19" ht="16" customHeight="1" thickBot="1" x14ac:dyDescent="0.25">
      <c r="A41" s="39"/>
      <c r="B41" s="85"/>
      <c r="C41" s="86" t="s">
        <v>126</v>
      </c>
      <c r="D41" s="86"/>
      <c r="E41" s="86"/>
      <c r="F41" s="86"/>
      <c r="G41" s="86"/>
      <c r="H41" s="86"/>
      <c r="I41" s="86"/>
      <c r="J41" s="87"/>
      <c r="K41" s="40"/>
    </row>
    <row r="42" spans="1:19" x14ac:dyDescent="0.2">
      <c r="A42" s="39"/>
      <c r="B42" s="24"/>
      <c r="C42" s="27"/>
      <c r="D42" s="27"/>
      <c r="E42" s="27"/>
      <c r="F42" s="27"/>
      <c r="G42" s="27"/>
      <c r="H42" s="27"/>
      <c r="I42" s="27"/>
      <c r="J42" s="31"/>
      <c r="K42" s="123" t="s">
        <v>141</v>
      </c>
      <c r="M42" s="133" t="s">
        <v>114</v>
      </c>
      <c r="N42" s="134"/>
      <c r="O42" s="134"/>
      <c r="P42" s="134"/>
      <c r="Q42" s="134"/>
      <c r="R42" s="134"/>
      <c r="S42" s="135"/>
    </row>
    <row r="43" spans="1:19" ht="16" customHeight="1" x14ac:dyDescent="0.2">
      <c r="A43" s="39"/>
      <c r="B43" s="88" t="s">
        <v>117</v>
      </c>
      <c r="C43" s="89" t="s">
        <v>118</v>
      </c>
      <c r="D43" s="27"/>
      <c r="E43" s="27"/>
      <c r="F43" s="27"/>
      <c r="G43" s="27"/>
      <c r="H43" s="27"/>
      <c r="I43" s="27"/>
      <c r="J43" s="31"/>
      <c r="K43" s="123"/>
      <c r="M43" s="136"/>
      <c r="N43" s="137"/>
      <c r="O43" s="137"/>
      <c r="P43" s="137"/>
      <c r="Q43" s="137"/>
      <c r="R43" s="137"/>
      <c r="S43" s="138"/>
    </row>
    <row r="44" spans="1:19" x14ac:dyDescent="0.2">
      <c r="A44" s="39"/>
      <c r="B44" s="24"/>
      <c r="C44" s="89" t="s">
        <v>120</v>
      </c>
      <c r="D44" s="27"/>
      <c r="E44" s="27"/>
      <c r="F44" s="27"/>
      <c r="G44" s="27"/>
      <c r="H44" s="27"/>
      <c r="I44" s="27"/>
      <c r="J44" s="31"/>
      <c r="K44" s="123"/>
      <c r="M44" s="136"/>
      <c r="N44" s="137"/>
      <c r="O44" s="137"/>
      <c r="P44" s="137"/>
      <c r="Q44" s="137"/>
      <c r="R44" s="137"/>
      <c r="S44" s="138"/>
    </row>
    <row r="45" spans="1:19" ht="16" customHeight="1" x14ac:dyDescent="0.2">
      <c r="A45" s="39"/>
      <c r="B45" s="24"/>
      <c r="C45" s="89" t="s">
        <v>119</v>
      </c>
      <c r="D45" s="27"/>
      <c r="E45" s="27"/>
      <c r="F45" s="27"/>
      <c r="G45" s="27"/>
      <c r="H45" s="27"/>
      <c r="I45" s="27"/>
      <c r="J45" s="31"/>
      <c r="K45" s="123"/>
      <c r="M45" s="136"/>
      <c r="N45" s="137"/>
      <c r="O45" s="137"/>
      <c r="P45" s="137"/>
      <c r="Q45" s="137"/>
      <c r="R45" s="137"/>
      <c r="S45" s="138"/>
    </row>
    <row r="46" spans="1:19" x14ac:dyDescent="0.2">
      <c r="A46" s="39"/>
      <c r="B46" s="24"/>
      <c r="C46" s="27"/>
      <c r="D46" s="27"/>
      <c r="E46" s="27"/>
      <c r="F46" s="27"/>
      <c r="G46" s="27"/>
      <c r="H46" s="27"/>
      <c r="I46" s="27"/>
      <c r="J46" s="31"/>
      <c r="K46" s="123"/>
      <c r="M46" s="136"/>
      <c r="N46" s="137"/>
      <c r="O46" s="137"/>
      <c r="P46" s="137"/>
      <c r="Q46" s="137"/>
      <c r="R46" s="137"/>
      <c r="S46" s="138"/>
    </row>
    <row r="47" spans="1:19" ht="17" thickBot="1" x14ac:dyDescent="0.25">
      <c r="A47" s="39"/>
      <c r="B47" s="88" t="s">
        <v>121</v>
      </c>
      <c r="C47" s="82" t="s">
        <v>122</v>
      </c>
      <c r="D47" s="27"/>
      <c r="E47" s="27"/>
      <c r="F47" s="27"/>
      <c r="G47" s="27"/>
      <c r="H47" s="27"/>
      <c r="I47" s="27"/>
      <c r="J47" s="31"/>
      <c r="K47" s="123"/>
      <c r="M47" s="139"/>
      <c r="N47" s="140"/>
      <c r="O47" s="140"/>
      <c r="P47" s="140"/>
      <c r="Q47" s="140"/>
      <c r="R47" s="140"/>
      <c r="S47" s="141"/>
    </row>
    <row r="48" spans="1:19" ht="16" customHeight="1" x14ac:dyDescent="0.2">
      <c r="A48" s="39"/>
      <c r="B48" s="32"/>
      <c r="C48" s="82" t="s">
        <v>123</v>
      </c>
      <c r="D48" s="27"/>
      <c r="E48" s="27"/>
      <c r="F48" s="27"/>
      <c r="G48" s="27"/>
      <c r="H48" s="27"/>
      <c r="I48" s="27"/>
      <c r="J48" s="31"/>
      <c r="K48" s="123"/>
    </row>
    <row r="49" spans="1:19" ht="17" thickBot="1" x14ac:dyDescent="0.25">
      <c r="A49" s="39"/>
      <c r="B49" s="32"/>
      <c r="C49" s="82"/>
      <c r="D49" s="33"/>
      <c r="E49" s="33"/>
      <c r="F49" s="33"/>
      <c r="G49" s="33"/>
      <c r="H49" s="33"/>
      <c r="I49" s="33"/>
      <c r="J49" s="34"/>
      <c r="K49" s="123"/>
    </row>
    <row r="50" spans="1:19" x14ac:dyDescent="0.2">
      <c r="A50" s="39"/>
      <c r="B50" s="32"/>
      <c r="C50" s="33"/>
      <c r="D50" s="33"/>
      <c r="E50" s="33"/>
      <c r="F50" s="33"/>
      <c r="G50" s="33"/>
      <c r="H50" s="33"/>
      <c r="I50" s="33"/>
      <c r="J50" s="34"/>
      <c r="K50" s="123"/>
      <c r="M50" s="133" t="s">
        <v>135</v>
      </c>
      <c r="N50" s="134"/>
      <c r="O50" s="134"/>
      <c r="P50" s="134"/>
      <c r="Q50" s="134"/>
      <c r="R50" s="134"/>
      <c r="S50" s="135"/>
    </row>
    <row r="51" spans="1:19" x14ac:dyDescent="0.2">
      <c r="A51" s="39"/>
      <c r="B51" s="32"/>
      <c r="C51" s="33"/>
      <c r="D51" s="33"/>
      <c r="E51" s="33"/>
      <c r="F51" s="33"/>
      <c r="G51" s="33"/>
      <c r="H51" s="33"/>
      <c r="I51" s="33"/>
      <c r="J51" s="34"/>
      <c r="K51" s="123"/>
      <c r="M51" s="136"/>
      <c r="N51" s="137"/>
      <c r="O51" s="137"/>
      <c r="P51" s="137"/>
      <c r="Q51" s="137"/>
      <c r="R51" s="137"/>
      <c r="S51" s="138"/>
    </row>
    <row r="52" spans="1:19" x14ac:dyDescent="0.2">
      <c r="A52" s="39"/>
      <c r="B52" s="30"/>
      <c r="C52" s="4"/>
      <c r="D52" s="4"/>
      <c r="E52" s="4"/>
      <c r="F52" s="4"/>
      <c r="G52" s="4"/>
      <c r="H52" s="4"/>
      <c r="I52" s="4"/>
      <c r="J52" s="19"/>
      <c r="K52" s="123"/>
      <c r="M52" s="136"/>
      <c r="N52" s="137"/>
      <c r="O52" s="137"/>
      <c r="P52" s="137"/>
      <c r="Q52" s="137"/>
      <c r="R52" s="137"/>
      <c r="S52" s="138"/>
    </row>
    <row r="53" spans="1:19" ht="10" customHeight="1" x14ac:dyDescent="0.2">
      <c r="A53" s="39"/>
      <c r="B53" s="35"/>
      <c r="C53" s="35"/>
      <c r="D53" s="35"/>
      <c r="E53" s="35"/>
      <c r="F53" s="35"/>
      <c r="G53" s="35"/>
      <c r="H53" s="35"/>
      <c r="I53" s="35"/>
      <c r="J53" s="35"/>
      <c r="K53" s="40"/>
      <c r="M53" s="136"/>
      <c r="N53" s="137"/>
      <c r="O53" s="137"/>
      <c r="P53" s="137"/>
      <c r="Q53" s="137"/>
      <c r="R53" s="137"/>
      <c r="S53" s="138"/>
    </row>
    <row r="54" spans="1:19" x14ac:dyDescent="0.2">
      <c r="A54" s="39"/>
      <c r="B54" s="147" t="s">
        <v>15</v>
      </c>
      <c r="C54" s="147"/>
      <c r="D54" s="147"/>
      <c r="E54" s="147"/>
      <c r="F54" s="147"/>
      <c r="G54" s="147"/>
      <c r="H54" s="147"/>
      <c r="I54" s="147"/>
      <c r="J54" s="147"/>
      <c r="K54" s="40"/>
      <c r="M54" s="136"/>
      <c r="N54" s="137"/>
      <c r="O54" s="137"/>
      <c r="P54" s="137"/>
      <c r="Q54" s="137"/>
      <c r="R54" s="137"/>
      <c r="S54" s="138"/>
    </row>
    <row r="55" spans="1:19" ht="10" customHeight="1" thickBot="1" x14ac:dyDescent="0.25">
      <c r="A55" s="41"/>
      <c r="B55" s="42"/>
      <c r="C55" s="42"/>
      <c r="D55" s="42"/>
      <c r="E55" s="42"/>
      <c r="F55" s="42"/>
      <c r="G55" s="42"/>
      <c r="H55" s="42"/>
      <c r="I55" s="42"/>
      <c r="J55" s="42"/>
      <c r="K55" s="43"/>
      <c r="M55" s="139"/>
      <c r="N55" s="140"/>
      <c r="O55" s="140"/>
      <c r="P55" s="140"/>
      <c r="Q55" s="140"/>
      <c r="R55" s="140"/>
      <c r="S55" s="141"/>
    </row>
    <row r="56" spans="1:19" ht="17" thickTop="1" x14ac:dyDescent="0.2"/>
  </sheetData>
  <sheetProtection algorithmName="SHA-512" hashValue="lfgroplRjc7hTx9wYtfM1zakhAXGwM0MReaKaTeFnZS3dMGrpcGN0sK3SZ5oOUNaBhzV/d77bG//faa9SFtaVw==" saltValue="hcdcZxUroSL6VO3picHB0g==" spinCount="100000" sheet="1" objects="1" scenarios="1" selectLockedCells="1"/>
  <mergeCells count="18">
    <mergeCell ref="B54:J54"/>
    <mergeCell ref="M34:S39"/>
    <mergeCell ref="M42:S47"/>
    <mergeCell ref="C33:I34"/>
    <mergeCell ref="B38:J38"/>
    <mergeCell ref="M50:S55"/>
    <mergeCell ref="I12:J12"/>
    <mergeCell ref="I14:J14"/>
    <mergeCell ref="C40:J40"/>
    <mergeCell ref="B1:J1"/>
    <mergeCell ref="I10:J10"/>
    <mergeCell ref="I19:J19"/>
    <mergeCell ref="I21:J21"/>
    <mergeCell ref="M2:S7"/>
    <mergeCell ref="K42:K52"/>
    <mergeCell ref="M10:S14"/>
    <mergeCell ref="M17:S22"/>
    <mergeCell ref="M25:S30"/>
  </mergeCells>
  <hyperlinks>
    <hyperlink ref="B54" r:id="rId1" xr:uid="{E0EAA2BD-2EBF-7E41-A18F-050BE008470C}"/>
  </hyperlinks>
  <printOptions horizontalCentered="1" verticalCentered="1"/>
  <pageMargins left="0" right="0" top="0.75" bottom="0.75" header="0.3" footer="0.3"/>
  <pageSetup scale="92" orientation="portrait" horizontalDpi="0" verticalDpi="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8ED95-4A5C-C642-81C4-FCEF07368913}">
  <dimension ref="A1:X94"/>
  <sheetViews>
    <sheetView zoomScale="150" zoomScaleNormal="150" workbookViewId="0">
      <selection activeCell="P29" sqref="P29"/>
    </sheetView>
  </sheetViews>
  <sheetFormatPr baseColWidth="10" defaultRowHeight="16" x14ac:dyDescent="0.2"/>
  <cols>
    <col min="1" max="1" width="5.83203125" style="1" customWidth="1"/>
    <col min="2" max="3" width="10.83203125" style="1"/>
    <col min="4" max="4" width="14.83203125" style="1" customWidth="1"/>
    <col min="5" max="6" width="10.83203125" style="1"/>
    <col min="7" max="7" width="2.5" style="1" customWidth="1"/>
    <col min="8" max="8" width="10.83203125" style="1"/>
    <col min="9" max="9" width="7" style="1" customWidth="1"/>
    <col min="10" max="10" width="12.5" style="44" bestFit="1" customWidth="1"/>
    <col min="11" max="11" width="7.5" style="1" customWidth="1"/>
    <col min="12" max="12" width="10.83203125" style="1"/>
    <col min="13" max="13" width="5.6640625" style="1" customWidth="1"/>
    <col min="14" max="14" width="10.83203125" style="1"/>
    <col min="15" max="15" width="19.6640625" style="45" customWidth="1"/>
    <col min="16" max="16" width="10.83203125" style="45"/>
    <col min="17" max="16384" width="10.83203125" style="1"/>
  </cols>
  <sheetData>
    <row r="1" spans="1:24" ht="45" customHeight="1" x14ac:dyDescent="0.2">
      <c r="A1" s="110" t="s">
        <v>93</v>
      </c>
      <c r="B1" s="110"/>
      <c r="C1" s="110"/>
      <c r="D1" s="110"/>
      <c r="E1" s="110"/>
      <c r="F1" s="110"/>
      <c r="G1" s="110"/>
      <c r="H1" s="110"/>
      <c r="I1" s="110"/>
      <c r="J1" s="110"/>
      <c r="K1" s="110"/>
      <c r="L1" s="110"/>
      <c r="M1" s="110"/>
    </row>
    <row r="2" spans="1:24" x14ac:dyDescent="0.2">
      <c r="A2" s="2"/>
      <c r="B2" s="2"/>
      <c r="C2" s="2"/>
      <c r="D2" s="2"/>
      <c r="E2" s="2"/>
      <c r="F2" s="2"/>
      <c r="G2" s="2"/>
      <c r="H2" s="2"/>
      <c r="I2" s="2"/>
      <c r="J2" s="57"/>
      <c r="K2" s="2"/>
      <c r="L2" s="2"/>
      <c r="M2" s="2"/>
    </row>
    <row r="3" spans="1:24" x14ac:dyDescent="0.2">
      <c r="A3" s="2"/>
      <c r="B3" s="2"/>
      <c r="C3" s="2"/>
      <c r="D3" s="2"/>
      <c r="E3" s="2"/>
      <c r="F3" s="2"/>
      <c r="G3" s="2"/>
      <c r="H3" s="2"/>
      <c r="I3" s="2"/>
      <c r="J3" s="57"/>
      <c r="K3" s="2"/>
      <c r="L3" s="2"/>
      <c r="M3" s="2"/>
    </row>
    <row r="4" spans="1:24" ht="12" customHeight="1" thickBot="1" x14ac:dyDescent="0.25">
      <c r="A4" s="2"/>
      <c r="B4" s="3"/>
      <c r="C4" s="6"/>
      <c r="D4" s="3"/>
      <c r="E4" s="3"/>
      <c r="F4" s="3"/>
      <c r="G4" s="3"/>
      <c r="H4" s="3"/>
      <c r="I4" s="3"/>
      <c r="J4" s="46"/>
      <c r="K4" s="3"/>
      <c r="L4" s="3"/>
      <c r="M4" s="2"/>
      <c r="O4" s="36" t="s">
        <v>95</v>
      </c>
    </row>
    <row r="5" spans="1:24" ht="12" customHeight="1" x14ac:dyDescent="0.2">
      <c r="A5" s="2"/>
      <c r="B5" s="3"/>
      <c r="C5" s="47" t="s">
        <v>17</v>
      </c>
      <c r="D5" s="3"/>
      <c r="E5" s="3"/>
      <c r="F5" s="3"/>
      <c r="G5" s="3"/>
      <c r="H5" s="3"/>
      <c r="I5" s="3"/>
      <c r="J5" s="46"/>
      <c r="K5" s="3"/>
      <c r="L5" s="3"/>
      <c r="M5" s="2"/>
      <c r="R5" s="114" t="s">
        <v>138</v>
      </c>
      <c r="S5" s="115"/>
      <c r="T5" s="115"/>
      <c r="U5" s="115"/>
      <c r="V5" s="115"/>
      <c r="W5" s="115"/>
      <c r="X5" s="116"/>
    </row>
    <row r="6" spans="1:24" ht="12" customHeight="1" x14ac:dyDescent="0.2">
      <c r="A6" s="2"/>
      <c r="B6" s="3"/>
      <c r="C6" s="6"/>
      <c r="D6" s="3"/>
      <c r="E6" s="53"/>
      <c r="F6" s="60"/>
      <c r="G6" s="60"/>
      <c r="H6" s="3"/>
      <c r="I6" s="3"/>
      <c r="J6" s="46"/>
      <c r="K6" s="3"/>
      <c r="L6" s="3"/>
      <c r="M6" s="2"/>
      <c r="O6" s="45" t="s">
        <v>35</v>
      </c>
      <c r="P6" s="104">
        <v>6.8000000000000005E-2</v>
      </c>
      <c r="R6" s="117"/>
      <c r="S6" s="118"/>
      <c r="T6" s="118"/>
      <c r="U6" s="118"/>
      <c r="V6" s="118"/>
      <c r="W6" s="118"/>
      <c r="X6" s="119"/>
    </row>
    <row r="7" spans="1:24" ht="12" customHeight="1" x14ac:dyDescent="0.2">
      <c r="A7" s="2"/>
      <c r="B7" s="3"/>
      <c r="C7" s="6" t="s">
        <v>18</v>
      </c>
      <c r="D7" s="3"/>
      <c r="E7" s="53"/>
      <c r="F7" s="60"/>
      <c r="G7" s="60"/>
      <c r="H7" s="3"/>
      <c r="I7" s="3"/>
      <c r="J7" s="96">
        <v>40</v>
      </c>
      <c r="K7" s="3" t="s">
        <v>110</v>
      </c>
      <c r="L7" s="3"/>
      <c r="M7" s="2"/>
      <c r="O7" s="53" t="s">
        <v>36</v>
      </c>
      <c r="P7" s="105">
        <v>5.8999999999999997E-2</v>
      </c>
      <c r="R7" s="117"/>
      <c r="S7" s="118"/>
      <c r="T7" s="118"/>
      <c r="U7" s="118"/>
      <c r="V7" s="118"/>
      <c r="W7" s="118"/>
      <c r="X7" s="119"/>
    </row>
    <row r="8" spans="1:24" ht="12" customHeight="1" x14ac:dyDescent="0.2">
      <c r="A8" s="2"/>
      <c r="B8" s="3"/>
      <c r="C8" s="6"/>
      <c r="D8" s="3"/>
      <c r="E8" s="53"/>
      <c r="F8" s="60"/>
      <c r="G8" s="60"/>
      <c r="H8" s="3"/>
      <c r="I8" s="3"/>
      <c r="J8" s="46"/>
      <c r="K8" s="3"/>
      <c r="L8" s="3"/>
      <c r="M8" s="2"/>
      <c r="O8" s="45" t="s">
        <v>37</v>
      </c>
      <c r="P8" s="104">
        <v>6.4199999999999993E-2</v>
      </c>
      <c r="R8" s="117"/>
      <c r="S8" s="118"/>
      <c r="T8" s="118"/>
      <c r="U8" s="118"/>
      <c r="V8" s="118"/>
      <c r="W8" s="118"/>
      <c r="X8" s="119"/>
    </row>
    <row r="9" spans="1:24" ht="12" customHeight="1" x14ac:dyDescent="0.2">
      <c r="A9" s="2"/>
      <c r="B9" s="3"/>
      <c r="C9" s="6" t="s">
        <v>88</v>
      </c>
      <c r="D9" s="3"/>
      <c r="E9" s="53"/>
      <c r="F9" s="60"/>
      <c r="G9" s="60"/>
      <c r="H9" s="3"/>
      <c r="I9" s="3"/>
      <c r="J9" s="97">
        <v>52</v>
      </c>
      <c r="K9" s="3" t="s">
        <v>111</v>
      </c>
      <c r="L9" s="3"/>
      <c r="M9" s="2"/>
      <c r="O9" s="53" t="s">
        <v>38</v>
      </c>
      <c r="P9" s="105">
        <v>0.14000000000000001</v>
      </c>
      <c r="R9" s="117"/>
      <c r="S9" s="118"/>
      <c r="T9" s="118"/>
      <c r="U9" s="118"/>
      <c r="V9" s="118"/>
      <c r="W9" s="118"/>
      <c r="X9" s="119"/>
    </row>
    <row r="10" spans="1:24" ht="12" customHeight="1" thickBot="1" x14ac:dyDescent="0.25">
      <c r="A10" s="2"/>
      <c r="B10" s="3"/>
      <c r="C10" s="48"/>
      <c r="D10" s="4"/>
      <c r="E10" s="62"/>
      <c r="F10" s="63"/>
      <c r="G10" s="63"/>
      <c r="H10" s="4"/>
      <c r="I10" s="4"/>
      <c r="J10" s="49"/>
      <c r="K10" s="4"/>
      <c r="L10" s="3"/>
      <c r="M10" s="2"/>
      <c r="O10" s="45" t="s">
        <v>39</v>
      </c>
      <c r="P10" s="104">
        <v>6.2E-2</v>
      </c>
      <c r="R10" s="120"/>
      <c r="S10" s="121"/>
      <c r="T10" s="121"/>
      <c r="U10" s="121"/>
      <c r="V10" s="121"/>
      <c r="W10" s="121"/>
      <c r="X10" s="122"/>
    </row>
    <row r="11" spans="1:24" ht="12" customHeight="1" x14ac:dyDescent="0.2">
      <c r="A11" s="2"/>
      <c r="B11" s="3"/>
      <c r="C11" s="6"/>
      <c r="D11" s="3"/>
      <c r="E11" s="53"/>
      <c r="F11" s="60"/>
      <c r="G11" s="60"/>
      <c r="H11" s="3"/>
      <c r="I11" s="3"/>
      <c r="J11" s="46"/>
      <c r="K11" s="3"/>
      <c r="L11" s="3"/>
      <c r="M11" s="2"/>
      <c r="O11" s="53" t="s">
        <v>40</v>
      </c>
      <c r="P11" s="105">
        <v>7.3999999999999996E-2</v>
      </c>
    </row>
    <row r="12" spans="1:24" s="36" customFormat="1" ht="12" customHeight="1" x14ac:dyDescent="0.2">
      <c r="A12" s="55"/>
      <c r="B12" s="50"/>
      <c r="C12" s="47" t="s">
        <v>19</v>
      </c>
      <c r="D12" s="50"/>
      <c r="E12" s="53"/>
      <c r="F12" s="60"/>
      <c r="G12" s="60"/>
      <c r="H12" s="50"/>
      <c r="I12" s="50"/>
      <c r="J12" s="51">
        <f>J7*J9</f>
        <v>2080</v>
      </c>
      <c r="K12" s="50" t="s">
        <v>110</v>
      </c>
      <c r="L12" s="50"/>
      <c r="M12" s="55"/>
      <c r="O12" s="45" t="s">
        <v>41</v>
      </c>
      <c r="P12" s="104">
        <v>6.8000000000000005E-2</v>
      </c>
    </row>
    <row r="13" spans="1:24" ht="12" customHeight="1" thickBot="1" x14ac:dyDescent="0.25">
      <c r="A13" s="2"/>
      <c r="B13" s="3"/>
      <c r="C13" s="6"/>
      <c r="D13" s="3"/>
      <c r="E13" s="53"/>
      <c r="F13" s="60"/>
      <c r="G13" s="60"/>
      <c r="H13" s="3"/>
      <c r="I13" s="3"/>
      <c r="J13" s="46"/>
      <c r="K13" s="3"/>
      <c r="L13" s="3"/>
      <c r="M13" s="2"/>
      <c r="O13" s="53" t="s">
        <v>42</v>
      </c>
      <c r="P13" s="105">
        <v>8.2000000000000003E-2</v>
      </c>
    </row>
    <row r="14" spans="1:24" ht="12" customHeight="1" x14ac:dyDescent="0.2">
      <c r="A14" s="2"/>
      <c r="B14" s="3"/>
      <c r="C14" s="6"/>
      <c r="D14" s="3"/>
      <c r="E14" s="53"/>
      <c r="F14" s="61"/>
      <c r="G14" s="61"/>
      <c r="H14" s="3"/>
      <c r="I14" s="3"/>
      <c r="J14" s="46"/>
      <c r="K14" s="3"/>
      <c r="L14" s="3"/>
      <c r="M14" s="2"/>
      <c r="O14" s="45" t="s">
        <v>43</v>
      </c>
      <c r="P14" s="106">
        <v>7.0000000000000007E-2</v>
      </c>
      <c r="R14" s="124" t="s">
        <v>124</v>
      </c>
      <c r="S14" s="125"/>
      <c r="T14" s="125"/>
      <c r="U14" s="125"/>
      <c r="V14" s="125"/>
      <c r="W14" s="125"/>
      <c r="X14" s="126"/>
    </row>
    <row r="15" spans="1:24" ht="12" customHeight="1" x14ac:dyDescent="0.2">
      <c r="A15" s="2"/>
      <c r="B15" s="3"/>
      <c r="C15" s="47" t="s">
        <v>20</v>
      </c>
      <c r="D15" s="3"/>
      <c r="E15" s="53"/>
      <c r="F15" s="60"/>
      <c r="G15" s="60"/>
      <c r="H15" s="3"/>
      <c r="I15" s="3"/>
      <c r="J15" s="46"/>
      <c r="K15" s="3"/>
      <c r="L15" s="3"/>
      <c r="M15" s="2"/>
      <c r="O15" s="53" t="s">
        <v>44</v>
      </c>
      <c r="P15" s="105">
        <v>5.3999999999999999E-2</v>
      </c>
      <c r="R15" s="127"/>
      <c r="S15" s="128"/>
      <c r="T15" s="128"/>
      <c r="U15" s="128"/>
      <c r="V15" s="128"/>
      <c r="W15" s="128"/>
      <c r="X15" s="129"/>
    </row>
    <row r="16" spans="1:24" ht="12" customHeight="1" x14ac:dyDescent="0.2">
      <c r="A16" s="2"/>
      <c r="B16" s="3"/>
      <c r="C16" s="6"/>
      <c r="D16" s="3"/>
      <c r="E16" s="53"/>
      <c r="F16" s="60"/>
      <c r="G16" s="60"/>
      <c r="H16" s="3"/>
      <c r="I16" s="3"/>
      <c r="J16" s="46"/>
      <c r="K16" s="3"/>
      <c r="L16" s="3"/>
      <c r="M16" s="2"/>
      <c r="O16" s="45" t="s">
        <v>45</v>
      </c>
      <c r="P16" s="104">
        <v>7.5600000000000001E-2</v>
      </c>
      <c r="R16" s="127"/>
      <c r="S16" s="128"/>
      <c r="T16" s="128"/>
      <c r="U16" s="128"/>
      <c r="V16" s="128"/>
      <c r="W16" s="128"/>
      <c r="X16" s="129"/>
    </row>
    <row r="17" spans="1:24" ht="12" customHeight="1" x14ac:dyDescent="0.2">
      <c r="A17" s="2"/>
      <c r="B17" s="3"/>
      <c r="C17" s="6" t="s">
        <v>21</v>
      </c>
      <c r="D17" s="3"/>
      <c r="E17" s="53"/>
      <c r="F17" s="60"/>
      <c r="G17" s="60"/>
      <c r="H17" s="3"/>
      <c r="I17" s="3"/>
      <c r="J17" s="98">
        <v>22</v>
      </c>
      <c r="K17" s="3"/>
      <c r="L17" s="3"/>
      <c r="M17" s="2"/>
      <c r="O17" s="53" t="s">
        <v>46</v>
      </c>
      <c r="P17" s="105">
        <v>5.6000000000000001E-2</v>
      </c>
      <c r="R17" s="127"/>
      <c r="S17" s="128"/>
      <c r="T17" s="128"/>
      <c r="U17" s="128"/>
      <c r="V17" s="128"/>
      <c r="W17" s="128"/>
      <c r="X17" s="129"/>
    </row>
    <row r="18" spans="1:24" ht="12" customHeight="1" thickBot="1" x14ac:dyDescent="0.25">
      <c r="A18" s="2"/>
      <c r="B18" s="3"/>
      <c r="C18" s="6"/>
      <c r="D18" s="3"/>
      <c r="E18" s="53"/>
      <c r="F18" s="60"/>
      <c r="G18" s="60"/>
      <c r="H18" s="3"/>
      <c r="I18" s="3"/>
      <c r="J18" s="46"/>
      <c r="K18" s="3"/>
      <c r="L18" s="3"/>
      <c r="M18" s="2"/>
      <c r="O18" s="45" t="s">
        <v>47</v>
      </c>
      <c r="P18" s="104">
        <v>5.3999999999999999E-2</v>
      </c>
      <c r="R18" s="130"/>
      <c r="S18" s="131"/>
      <c r="T18" s="131"/>
      <c r="U18" s="131"/>
      <c r="V18" s="131"/>
      <c r="W18" s="131"/>
      <c r="X18" s="132"/>
    </row>
    <row r="19" spans="1:24" ht="12" customHeight="1" x14ac:dyDescent="0.2">
      <c r="A19" s="2"/>
      <c r="B19" s="3"/>
      <c r="C19" s="6" t="s">
        <v>19</v>
      </c>
      <c r="D19" s="3"/>
      <c r="E19" s="53"/>
      <c r="F19" s="60"/>
      <c r="G19" s="60"/>
      <c r="H19" s="3"/>
      <c r="I19" s="3"/>
      <c r="J19" s="46">
        <f>J12</f>
        <v>2080</v>
      </c>
      <c r="K19" s="3" t="s">
        <v>109</v>
      </c>
      <c r="L19" s="3"/>
      <c r="M19" s="2"/>
      <c r="O19" s="53" t="s">
        <v>48</v>
      </c>
      <c r="P19" s="105">
        <v>6.4000000000000001E-2</v>
      </c>
    </row>
    <row r="20" spans="1:24" ht="12" customHeight="1" x14ac:dyDescent="0.2">
      <c r="A20" s="2"/>
      <c r="B20" s="3"/>
      <c r="C20" s="48"/>
      <c r="D20" s="4"/>
      <c r="E20" s="62"/>
      <c r="F20" s="63"/>
      <c r="G20" s="63"/>
      <c r="H20" s="4"/>
      <c r="I20" s="4"/>
      <c r="J20" s="52"/>
      <c r="K20" s="4"/>
      <c r="L20" s="3"/>
      <c r="M20" s="2"/>
      <c r="O20" s="45" t="s">
        <v>49</v>
      </c>
      <c r="P20" s="104">
        <v>7.3999999999999996E-2</v>
      </c>
    </row>
    <row r="21" spans="1:24" ht="12" customHeight="1" thickBot="1" x14ac:dyDescent="0.25">
      <c r="A21" s="2"/>
      <c r="B21" s="3"/>
      <c r="C21" s="6"/>
      <c r="D21" s="3"/>
      <c r="E21" s="53"/>
      <c r="F21" s="60"/>
      <c r="G21" s="60"/>
      <c r="H21" s="3"/>
      <c r="I21" s="3"/>
      <c r="J21" s="46"/>
      <c r="K21" s="3"/>
      <c r="L21" s="3"/>
      <c r="M21" s="2"/>
      <c r="O21" s="53" t="s">
        <v>50</v>
      </c>
      <c r="P21" s="105">
        <v>7.4999999999999997E-2</v>
      </c>
    </row>
    <row r="22" spans="1:24" s="36" customFormat="1" ht="12" customHeight="1" x14ac:dyDescent="0.2">
      <c r="A22" s="55"/>
      <c r="B22" s="50"/>
      <c r="C22" s="47" t="s">
        <v>22</v>
      </c>
      <c r="D22" s="50"/>
      <c r="E22" s="53"/>
      <c r="F22" s="60"/>
      <c r="G22" s="60"/>
      <c r="H22" s="50"/>
      <c r="I22" s="50"/>
      <c r="J22" s="51">
        <f>J17*J19</f>
        <v>45760</v>
      </c>
      <c r="K22" s="50"/>
      <c r="L22" s="50"/>
      <c r="M22" s="55"/>
      <c r="O22" s="45" t="s">
        <v>51</v>
      </c>
      <c r="P22" s="104">
        <v>7.0999999999999994E-2</v>
      </c>
      <c r="R22" s="133" t="s">
        <v>137</v>
      </c>
      <c r="S22" s="134"/>
      <c r="T22" s="134"/>
      <c r="U22" s="134"/>
      <c r="V22" s="134"/>
      <c r="W22" s="134"/>
      <c r="X22" s="135"/>
    </row>
    <row r="23" spans="1:24" ht="12" customHeight="1" x14ac:dyDescent="0.2">
      <c r="A23" s="2"/>
      <c r="B23" s="3"/>
      <c r="C23" s="6"/>
      <c r="D23" s="3"/>
      <c r="E23" s="53"/>
      <c r="F23" s="60"/>
      <c r="G23" s="60"/>
      <c r="H23" s="3"/>
      <c r="I23" s="3"/>
      <c r="J23" s="46"/>
      <c r="K23" s="3"/>
      <c r="L23" s="3"/>
      <c r="M23" s="2"/>
      <c r="O23" s="53" t="s">
        <v>52</v>
      </c>
      <c r="P23" s="105">
        <v>0.09</v>
      </c>
      <c r="R23" s="136"/>
      <c r="S23" s="137"/>
      <c r="T23" s="137"/>
      <c r="U23" s="137"/>
      <c r="V23" s="137"/>
      <c r="W23" s="137"/>
      <c r="X23" s="138"/>
    </row>
    <row r="24" spans="1:24" ht="12" customHeight="1" x14ac:dyDescent="0.2">
      <c r="A24" s="2"/>
      <c r="B24" s="3"/>
      <c r="C24" s="6"/>
      <c r="D24" s="3"/>
      <c r="E24" s="53"/>
      <c r="F24" s="60"/>
      <c r="G24" s="60"/>
      <c r="H24" s="3"/>
      <c r="I24" s="3"/>
      <c r="J24" s="46"/>
      <c r="K24" s="3"/>
      <c r="L24" s="3"/>
      <c r="M24" s="2"/>
      <c r="O24" s="45" t="s">
        <v>53</v>
      </c>
      <c r="P24" s="104">
        <v>6.2E-2</v>
      </c>
      <c r="R24" s="136"/>
      <c r="S24" s="137"/>
      <c r="T24" s="137"/>
      <c r="U24" s="137"/>
      <c r="V24" s="137"/>
      <c r="W24" s="137"/>
      <c r="X24" s="138"/>
    </row>
    <row r="25" spans="1:24" ht="12" customHeight="1" x14ac:dyDescent="0.2">
      <c r="A25" s="2"/>
      <c r="B25" s="3"/>
      <c r="C25" s="47" t="s">
        <v>23</v>
      </c>
      <c r="D25" s="3"/>
      <c r="E25" s="53"/>
      <c r="F25" s="60"/>
      <c r="G25" s="60"/>
      <c r="H25" s="3"/>
      <c r="I25" s="3"/>
      <c r="J25" s="46"/>
      <c r="K25" s="3"/>
      <c r="L25" s="3"/>
      <c r="M25" s="2"/>
      <c r="O25" s="53" t="s">
        <v>54</v>
      </c>
      <c r="P25" s="105">
        <v>5.3999999999999999E-2</v>
      </c>
      <c r="R25" s="136"/>
      <c r="S25" s="137"/>
      <c r="T25" s="137"/>
      <c r="U25" s="137"/>
      <c r="V25" s="137"/>
      <c r="W25" s="137"/>
      <c r="X25" s="138"/>
    </row>
    <row r="26" spans="1:24" ht="12" customHeight="1" x14ac:dyDescent="0.2">
      <c r="A26" s="2"/>
      <c r="B26" s="3"/>
      <c r="C26" s="6"/>
      <c r="D26" s="3"/>
      <c r="E26" s="53"/>
      <c r="F26" s="60"/>
      <c r="G26" s="60"/>
      <c r="H26" s="3"/>
      <c r="I26" s="3"/>
      <c r="J26" s="46"/>
      <c r="K26" s="3"/>
      <c r="L26" s="3"/>
      <c r="M26" s="2"/>
      <c r="O26" s="45" t="s">
        <v>55</v>
      </c>
      <c r="P26" s="104">
        <v>7.4999999999999997E-2</v>
      </c>
      <c r="R26" s="136"/>
      <c r="S26" s="137"/>
      <c r="T26" s="137"/>
      <c r="U26" s="137"/>
      <c r="V26" s="137"/>
      <c r="W26" s="137"/>
      <c r="X26" s="138"/>
    </row>
    <row r="27" spans="1:24" ht="12" customHeight="1" thickBot="1" x14ac:dyDescent="0.25">
      <c r="A27" s="2"/>
      <c r="B27" s="3"/>
      <c r="C27" s="6" t="s">
        <v>24</v>
      </c>
      <c r="D27" s="3"/>
      <c r="E27" s="53"/>
      <c r="F27" s="60"/>
      <c r="G27" s="60"/>
      <c r="H27" s="3"/>
      <c r="I27" s="3"/>
      <c r="J27" s="98">
        <v>14550</v>
      </c>
      <c r="K27" s="3"/>
      <c r="L27" s="3"/>
      <c r="M27" s="2"/>
      <c r="O27" s="53" t="s">
        <v>56</v>
      </c>
      <c r="P27" s="105">
        <v>0.14369999999999999</v>
      </c>
      <c r="R27" s="139"/>
      <c r="S27" s="140"/>
      <c r="T27" s="140"/>
      <c r="U27" s="140"/>
      <c r="V27" s="140"/>
      <c r="W27" s="140"/>
      <c r="X27" s="141"/>
    </row>
    <row r="28" spans="1:24" ht="12" customHeight="1" x14ac:dyDescent="0.2">
      <c r="A28" s="2"/>
      <c r="B28" s="3"/>
      <c r="C28" s="6"/>
      <c r="D28" s="3"/>
      <c r="E28" s="53"/>
      <c r="F28" s="60"/>
      <c r="G28" s="60"/>
      <c r="H28" s="3"/>
      <c r="I28" s="3"/>
      <c r="J28" s="46"/>
      <c r="K28" s="3"/>
      <c r="L28" s="3"/>
      <c r="M28" s="2"/>
      <c r="O28" s="45" t="s">
        <v>57</v>
      </c>
      <c r="P28" s="104">
        <v>0.10299999999999999</v>
      </c>
    </row>
    <row r="29" spans="1:24" ht="12" customHeight="1" x14ac:dyDescent="0.2">
      <c r="A29" s="2"/>
      <c r="B29" s="3"/>
      <c r="C29" s="6" t="s">
        <v>25</v>
      </c>
      <c r="D29" s="3"/>
      <c r="E29" s="53"/>
      <c r="F29" s="60"/>
      <c r="G29" s="60"/>
      <c r="H29" s="3"/>
      <c r="I29" s="3"/>
      <c r="J29" s="98">
        <v>9930</v>
      </c>
      <c r="K29" s="3"/>
      <c r="L29" s="3"/>
      <c r="M29" s="2"/>
      <c r="O29" s="53" t="s">
        <v>58</v>
      </c>
      <c r="P29" s="105">
        <v>9.0999999999999998E-2</v>
      </c>
    </row>
    <row r="30" spans="1:24" ht="12" customHeight="1" thickBot="1" x14ac:dyDescent="0.25">
      <c r="A30" s="2"/>
      <c r="B30" s="3"/>
      <c r="C30" s="6"/>
      <c r="D30" s="3"/>
      <c r="E30" s="53"/>
      <c r="F30" s="60"/>
      <c r="G30" s="60"/>
      <c r="H30" s="3"/>
      <c r="I30" s="3"/>
      <c r="J30" s="46"/>
      <c r="K30" s="3"/>
      <c r="L30" s="3"/>
      <c r="M30" s="2"/>
      <c r="O30" s="45" t="s">
        <v>59</v>
      </c>
      <c r="P30" s="104">
        <v>5.3999999999999999E-2</v>
      </c>
    </row>
    <row r="31" spans="1:24" ht="12" customHeight="1" x14ac:dyDescent="0.2">
      <c r="A31" s="2"/>
      <c r="B31" s="3"/>
      <c r="C31" s="6" t="s">
        <v>26</v>
      </c>
      <c r="D31" s="3"/>
      <c r="E31" s="53"/>
      <c r="F31" s="61"/>
      <c r="G31" s="61"/>
      <c r="H31" s="3"/>
      <c r="I31" s="3"/>
      <c r="J31" s="98">
        <v>14600</v>
      </c>
      <c r="K31" s="3"/>
      <c r="L31" s="3"/>
      <c r="M31" s="2"/>
      <c r="O31" s="53" t="s">
        <v>60</v>
      </c>
      <c r="P31" s="107">
        <v>0.09</v>
      </c>
      <c r="R31" s="160" t="s">
        <v>136</v>
      </c>
      <c r="S31" s="161"/>
      <c r="T31" s="161"/>
      <c r="U31" s="161"/>
      <c r="V31" s="161"/>
      <c r="W31" s="161"/>
      <c r="X31" s="162"/>
    </row>
    <row r="32" spans="1:24" ht="12" customHeight="1" x14ac:dyDescent="0.2">
      <c r="A32" s="2"/>
      <c r="B32" s="3"/>
      <c r="C32" s="6"/>
      <c r="D32" s="3"/>
      <c r="E32" s="53"/>
      <c r="F32" s="60"/>
      <c r="G32" s="60"/>
      <c r="H32" s="3"/>
      <c r="I32" s="3"/>
      <c r="J32" s="46"/>
      <c r="K32" s="3"/>
      <c r="L32" s="3"/>
      <c r="M32" s="2"/>
      <c r="O32" s="45" t="s">
        <v>61</v>
      </c>
      <c r="P32" s="104">
        <v>6.3E-2</v>
      </c>
      <c r="R32" s="163"/>
      <c r="S32" s="164"/>
      <c r="T32" s="164"/>
      <c r="U32" s="164"/>
      <c r="V32" s="164"/>
      <c r="W32" s="164"/>
      <c r="X32" s="165"/>
    </row>
    <row r="33" spans="1:24" ht="12" customHeight="1" x14ac:dyDescent="0.2">
      <c r="A33" s="2"/>
      <c r="B33" s="3"/>
      <c r="C33" s="6" t="s">
        <v>27</v>
      </c>
      <c r="D33" s="3"/>
      <c r="E33" s="53"/>
      <c r="F33" s="60"/>
      <c r="G33" s="60"/>
      <c r="H33" s="3"/>
      <c r="I33" s="3"/>
      <c r="J33" s="98">
        <v>4800</v>
      </c>
      <c r="K33" s="3"/>
      <c r="L33" s="3"/>
      <c r="M33" s="2"/>
      <c r="O33" s="53" t="s">
        <v>62</v>
      </c>
      <c r="P33" s="105">
        <v>5.3999999999999999E-2</v>
      </c>
      <c r="R33" s="163"/>
      <c r="S33" s="164"/>
      <c r="T33" s="164"/>
      <c r="U33" s="164"/>
      <c r="V33" s="164"/>
      <c r="W33" s="164"/>
      <c r="X33" s="165"/>
    </row>
    <row r="34" spans="1:24" ht="12" customHeight="1" x14ac:dyDescent="0.2">
      <c r="A34" s="2"/>
      <c r="B34" s="3"/>
      <c r="C34" s="6"/>
      <c r="D34" s="3"/>
      <c r="E34" s="53"/>
      <c r="F34" s="60"/>
      <c r="G34" s="60"/>
      <c r="H34" s="3"/>
      <c r="I34" s="3"/>
      <c r="J34" s="46"/>
      <c r="K34" s="3"/>
      <c r="L34" s="3"/>
      <c r="M34" s="2"/>
      <c r="O34" s="45" t="s">
        <v>63</v>
      </c>
      <c r="P34" s="104">
        <v>5.3999999999999999E-2</v>
      </c>
      <c r="R34" s="163"/>
      <c r="S34" s="164"/>
      <c r="T34" s="164"/>
      <c r="U34" s="164"/>
      <c r="V34" s="164"/>
      <c r="W34" s="164"/>
      <c r="X34" s="165"/>
    </row>
    <row r="35" spans="1:24" ht="12" customHeight="1" x14ac:dyDescent="0.2">
      <c r="A35" s="2"/>
      <c r="B35" s="3"/>
      <c r="C35" s="6" t="s">
        <v>28</v>
      </c>
      <c r="D35" s="3"/>
      <c r="E35" s="53"/>
      <c r="F35" s="61"/>
      <c r="G35" s="61"/>
      <c r="H35" s="3"/>
      <c r="I35" s="3"/>
      <c r="J35" s="98">
        <v>58000</v>
      </c>
      <c r="K35" s="3"/>
      <c r="L35" s="3"/>
      <c r="M35" s="2"/>
      <c r="O35" s="53" t="s">
        <v>64</v>
      </c>
      <c r="P35" s="107">
        <v>7.0000000000000007E-2</v>
      </c>
      <c r="R35" s="163"/>
      <c r="S35" s="164"/>
      <c r="T35" s="164"/>
      <c r="U35" s="164"/>
      <c r="V35" s="164"/>
      <c r="W35" s="164"/>
      <c r="X35" s="165"/>
    </row>
    <row r="36" spans="1:24" ht="12" customHeight="1" x14ac:dyDescent="0.2">
      <c r="A36" s="2"/>
      <c r="B36" s="3"/>
      <c r="C36" s="6"/>
      <c r="D36" s="3"/>
      <c r="E36" s="53"/>
      <c r="F36" s="60"/>
      <c r="G36" s="60"/>
      <c r="H36" s="3"/>
      <c r="I36" s="3"/>
      <c r="J36" s="46"/>
      <c r="K36" s="3"/>
      <c r="L36" s="3"/>
      <c r="M36" s="2"/>
      <c r="O36" s="45" t="s">
        <v>65</v>
      </c>
      <c r="P36" s="104">
        <v>5.3999999999999999E-2</v>
      </c>
      <c r="R36" s="163"/>
      <c r="S36" s="164"/>
      <c r="T36" s="164"/>
      <c r="U36" s="164"/>
      <c r="V36" s="164"/>
      <c r="W36" s="164"/>
      <c r="X36" s="165"/>
    </row>
    <row r="37" spans="1:24" ht="12" customHeight="1" thickBot="1" x14ac:dyDescent="0.25">
      <c r="A37" s="2"/>
      <c r="B37" s="3"/>
      <c r="C37" s="6" t="s">
        <v>29</v>
      </c>
      <c r="D37" s="3"/>
      <c r="E37" s="53"/>
      <c r="F37" s="60"/>
      <c r="G37" s="60"/>
      <c r="H37" s="3"/>
      <c r="I37" s="3"/>
      <c r="J37" s="98">
        <v>12000</v>
      </c>
      <c r="K37" s="3"/>
      <c r="L37" s="3"/>
      <c r="M37" s="2"/>
      <c r="O37" s="53" t="s">
        <v>66</v>
      </c>
      <c r="P37" s="105">
        <v>5.3999999999999999E-2</v>
      </c>
      <c r="R37" s="166"/>
      <c r="S37" s="167"/>
      <c r="T37" s="167"/>
      <c r="U37" s="167"/>
      <c r="V37" s="167"/>
      <c r="W37" s="167"/>
      <c r="X37" s="168"/>
    </row>
    <row r="38" spans="1:24" ht="12" customHeight="1" x14ac:dyDescent="0.2">
      <c r="A38" s="2"/>
      <c r="B38" s="3"/>
      <c r="C38" s="6"/>
      <c r="D38" s="3"/>
      <c r="E38" s="53"/>
      <c r="F38" s="60"/>
      <c r="G38" s="60"/>
      <c r="H38" s="3"/>
      <c r="I38" s="3"/>
      <c r="J38" s="46"/>
      <c r="K38" s="3"/>
      <c r="L38" s="3"/>
      <c r="M38" s="2"/>
      <c r="O38" s="45" t="s">
        <v>67</v>
      </c>
      <c r="P38" s="104">
        <v>5.3999999999999999E-2</v>
      </c>
    </row>
    <row r="39" spans="1:24" ht="12" customHeight="1" x14ac:dyDescent="0.2">
      <c r="A39" s="2"/>
      <c r="B39" s="3"/>
      <c r="C39" s="171" t="s">
        <v>106</v>
      </c>
      <c r="D39" s="171"/>
      <c r="E39" s="171"/>
      <c r="F39" s="3"/>
      <c r="G39" s="3"/>
      <c r="H39" s="3"/>
      <c r="I39" s="3"/>
      <c r="J39" s="98">
        <v>0</v>
      </c>
      <c r="K39" s="3"/>
      <c r="L39" s="3"/>
      <c r="M39" s="2"/>
      <c r="O39" s="53" t="s">
        <v>68</v>
      </c>
      <c r="P39" s="105">
        <v>5.7599999999999998E-2</v>
      </c>
    </row>
    <row r="40" spans="1:24" ht="12" customHeight="1" thickBot="1" x14ac:dyDescent="0.25">
      <c r="A40" s="2"/>
      <c r="B40" s="3"/>
      <c r="C40" s="6"/>
      <c r="D40" s="3"/>
      <c r="E40" s="3"/>
      <c r="F40" s="3"/>
      <c r="G40" s="3"/>
      <c r="H40" s="3"/>
      <c r="I40" s="3"/>
      <c r="J40" s="46"/>
      <c r="K40" s="3"/>
      <c r="L40" s="3"/>
      <c r="M40" s="2"/>
      <c r="O40" s="45" t="s">
        <v>69</v>
      </c>
      <c r="P40" s="104">
        <v>9.69E-2</v>
      </c>
    </row>
    <row r="41" spans="1:24" ht="12" customHeight="1" x14ac:dyDescent="0.2">
      <c r="A41" s="2"/>
      <c r="B41" s="3"/>
      <c r="C41" s="171" t="s">
        <v>106</v>
      </c>
      <c r="D41" s="171"/>
      <c r="E41" s="171"/>
      <c r="F41" s="3"/>
      <c r="G41" s="3"/>
      <c r="H41" s="3"/>
      <c r="I41" s="3"/>
      <c r="J41" s="98">
        <v>0</v>
      </c>
      <c r="K41" s="3"/>
      <c r="L41" s="3"/>
      <c r="M41" s="2"/>
      <c r="O41" s="53" t="s">
        <v>70</v>
      </c>
      <c r="P41" s="105">
        <v>0.11799999999999999</v>
      </c>
      <c r="R41" s="133" t="s">
        <v>128</v>
      </c>
      <c r="S41" s="134"/>
      <c r="T41" s="134"/>
      <c r="U41" s="134"/>
      <c r="V41" s="134"/>
      <c r="W41" s="134"/>
      <c r="X41" s="135"/>
    </row>
    <row r="42" spans="1:24" s="36" customFormat="1" ht="12" customHeight="1" x14ac:dyDescent="0.2">
      <c r="A42" s="55"/>
      <c r="B42" s="50"/>
      <c r="C42" s="47"/>
      <c r="D42" s="50"/>
      <c r="E42" s="50"/>
      <c r="F42" s="50"/>
      <c r="G42" s="50"/>
      <c r="H42" s="50"/>
      <c r="I42" s="50"/>
      <c r="J42" s="50"/>
      <c r="K42" s="50"/>
      <c r="L42" s="50"/>
      <c r="M42" s="55"/>
      <c r="O42" s="45" t="s">
        <v>71</v>
      </c>
      <c r="P42" s="104">
        <v>5.5E-2</v>
      </c>
      <c r="R42" s="136"/>
      <c r="S42" s="137"/>
      <c r="T42" s="137"/>
      <c r="U42" s="137"/>
      <c r="V42" s="137"/>
      <c r="W42" s="137"/>
      <c r="X42" s="138"/>
    </row>
    <row r="43" spans="1:24" ht="12" customHeight="1" x14ac:dyDescent="0.2">
      <c r="A43" s="2"/>
      <c r="B43" s="3"/>
      <c r="C43" s="171" t="s">
        <v>106</v>
      </c>
      <c r="D43" s="171"/>
      <c r="E43" s="171"/>
      <c r="F43" s="3"/>
      <c r="G43" s="3"/>
      <c r="H43" s="3"/>
      <c r="I43" s="3"/>
      <c r="J43" s="98">
        <v>0</v>
      </c>
      <c r="K43" s="3"/>
      <c r="L43" s="3"/>
      <c r="M43" s="2"/>
      <c r="O43" s="53" t="s">
        <v>72</v>
      </c>
      <c r="P43" s="105">
        <v>5.3999999999999999E-2</v>
      </c>
      <c r="R43" s="136"/>
      <c r="S43" s="137"/>
      <c r="T43" s="137"/>
      <c r="U43" s="137"/>
      <c r="V43" s="137"/>
      <c r="W43" s="137"/>
      <c r="X43" s="138"/>
    </row>
    <row r="44" spans="1:24" ht="12" customHeight="1" x14ac:dyDescent="0.2">
      <c r="A44" s="2"/>
      <c r="B44" s="3"/>
      <c r="C44" s="3"/>
      <c r="D44" s="3"/>
      <c r="E44" s="3"/>
      <c r="F44" s="3"/>
      <c r="G44" s="3"/>
      <c r="H44" s="3"/>
      <c r="I44" s="3"/>
      <c r="J44" s="46"/>
      <c r="K44" s="3"/>
      <c r="L44" s="3"/>
      <c r="M44" s="2"/>
      <c r="O44" s="45" t="s">
        <v>73</v>
      </c>
      <c r="P44" s="104">
        <v>9.9333000000000005E-2</v>
      </c>
      <c r="R44" s="136"/>
      <c r="S44" s="137"/>
      <c r="T44" s="137"/>
      <c r="U44" s="137"/>
      <c r="V44" s="137"/>
      <c r="W44" s="137"/>
      <c r="X44" s="138"/>
    </row>
    <row r="45" spans="1:24" ht="12" customHeight="1" x14ac:dyDescent="0.2">
      <c r="A45" s="2"/>
      <c r="B45" s="3"/>
      <c r="C45" s="6" t="s">
        <v>30</v>
      </c>
      <c r="D45" s="3"/>
      <c r="E45" s="53"/>
      <c r="F45" s="60"/>
      <c r="G45" s="60"/>
      <c r="H45" s="3"/>
      <c r="I45" s="3"/>
      <c r="J45" s="99">
        <v>8</v>
      </c>
      <c r="K45" s="3"/>
      <c r="L45" s="3"/>
      <c r="M45" s="2"/>
      <c r="O45" s="53" t="s">
        <v>74</v>
      </c>
      <c r="P45" s="105">
        <v>9.4E-2</v>
      </c>
      <c r="R45" s="136"/>
      <c r="S45" s="137"/>
      <c r="T45" s="137"/>
      <c r="U45" s="137"/>
      <c r="V45" s="137"/>
      <c r="W45" s="137"/>
      <c r="X45" s="138"/>
    </row>
    <row r="46" spans="1:24" ht="12" customHeight="1" thickBot="1" x14ac:dyDescent="0.25">
      <c r="A46" s="2"/>
      <c r="B46" s="3"/>
      <c r="C46" s="48"/>
      <c r="D46" s="4"/>
      <c r="E46" s="62"/>
      <c r="F46" s="63"/>
      <c r="G46" s="63"/>
      <c r="H46" s="4"/>
      <c r="I46" s="4"/>
      <c r="J46" s="52"/>
      <c r="K46" s="4"/>
      <c r="L46" s="3"/>
      <c r="M46" s="2"/>
      <c r="O46" s="45" t="s">
        <v>75</v>
      </c>
      <c r="P46" s="104">
        <v>5.4600000000000003E-2</v>
      </c>
      <c r="R46" s="139"/>
      <c r="S46" s="140"/>
      <c r="T46" s="140"/>
      <c r="U46" s="140"/>
      <c r="V46" s="140"/>
      <c r="W46" s="140"/>
      <c r="X46" s="141"/>
    </row>
    <row r="47" spans="1:24" ht="12" customHeight="1" x14ac:dyDescent="0.2">
      <c r="A47" s="2"/>
      <c r="B47" s="3"/>
      <c r="C47" s="6"/>
      <c r="D47" s="3"/>
      <c r="E47" s="53"/>
      <c r="F47" s="60"/>
      <c r="G47" s="60"/>
      <c r="H47" s="3"/>
      <c r="I47" s="3"/>
      <c r="J47" s="46"/>
      <c r="K47" s="3"/>
      <c r="L47" s="3"/>
      <c r="M47" s="2"/>
      <c r="O47" s="53" t="s">
        <v>76</v>
      </c>
      <c r="P47" s="105">
        <v>9.2999999999999999E-2</v>
      </c>
    </row>
    <row r="48" spans="1:24" ht="12" customHeight="1" x14ac:dyDescent="0.2">
      <c r="A48" s="55"/>
      <c r="B48" s="50"/>
      <c r="C48" s="47" t="s">
        <v>31</v>
      </c>
      <c r="D48" s="50"/>
      <c r="E48" s="53"/>
      <c r="F48" s="60"/>
      <c r="G48" s="60"/>
      <c r="H48" s="50"/>
      <c r="I48" s="50"/>
      <c r="J48" s="65" cm="1">
        <f t="array" ref="J48">SUM(J27:J43/J45)</f>
        <v>14235</v>
      </c>
      <c r="K48" s="50"/>
      <c r="L48" s="50"/>
      <c r="M48" s="55"/>
      <c r="O48" s="45" t="s">
        <v>77</v>
      </c>
      <c r="P48" s="106">
        <v>0.1</v>
      </c>
    </row>
    <row r="49" spans="1:24" s="45" customFormat="1" ht="12" customHeight="1" thickBot="1" x14ac:dyDescent="0.25">
      <c r="A49" s="2"/>
      <c r="B49" s="3"/>
      <c r="C49" s="6"/>
      <c r="D49" s="3"/>
      <c r="E49" s="53"/>
      <c r="F49" s="60"/>
      <c r="G49" s="60"/>
      <c r="H49" s="3"/>
      <c r="I49" s="3"/>
      <c r="J49" s="46"/>
      <c r="K49" s="3"/>
      <c r="L49" s="3"/>
      <c r="M49" s="2"/>
      <c r="O49" s="53" t="s">
        <v>78</v>
      </c>
      <c r="P49" s="105">
        <v>6.3100000000000003E-2</v>
      </c>
    </row>
    <row r="50" spans="1:24" ht="12" customHeight="1" x14ac:dyDescent="0.2">
      <c r="A50" s="2"/>
      <c r="B50" s="3"/>
      <c r="C50" s="6"/>
      <c r="D50" s="3"/>
      <c r="E50" s="53"/>
      <c r="F50" s="60"/>
      <c r="G50" s="60"/>
      <c r="H50" s="3"/>
      <c r="I50" s="3"/>
      <c r="J50" s="46"/>
      <c r="K50" s="3"/>
      <c r="L50" s="3"/>
      <c r="M50" s="2"/>
      <c r="O50" s="45" t="s">
        <v>79</v>
      </c>
      <c r="P50" s="104">
        <v>7.0999999999999994E-2</v>
      </c>
      <c r="R50" s="133" t="s">
        <v>135</v>
      </c>
      <c r="S50" s="134"/>
      <c r="T50" s="134"/>
      <c r="U50" s="134"/>
      <c r="V50" s="134"/>
      <c r="W50" s="134"/>
      <c r="X50" s="135"/>
    </row>
    <row r="51" spans="1:24" ht="12" customHeight="1" x14ac:dyDescent="0.2">
      <c r="A51" s="2"/>
      <c r="B51" s="3"/>
      <c r="C51" s="47" t="s">
        <v>32</v>
      </c>
      <c r="D51" s="3"/>
      <c r="E51" s="53"/>
      <c r="F51" s="60"/>
      <c r="G51" s="60"/>
      <c r="H51" s="3"/>
      <c r="I51" s="3"/>
      <c r="J51" s="46"/>
      <c r="K51" s="3"/>
      <c r="L51" s="3"/>
      <c r="M51" s="2"/>
      <c r="O51" s="53" t="s">
        <v>80</v>
      </c>
      <c r="P51" s="105">
        <v>6.5000000000000002E-2</v>
      </c>
      <c r="R51" s="136"/>
      <c r="S51" s="137"/>
      <c r="T51" s="137"/>
      <c r="U51" s="137"/>
      <c r="V51" s="137"/>
      <c r="W51" s="137"/>
      <c r="X51" s="138"/>
    </row>
    <row r="52" spans="1:24" ht="12" customHeight="1" x14ac:dyDescent="0.2">
      <c r="A52" s="2"/>
      <c r="B52" s="3"/>
      <c r="C52" s="6"/>
      <c r="D52" s="3"/>
      <c r="E52" s="53"/>
      <c r="F52" s="60"/>
      <c r="G52" s="60"/>
      <c r="H52" s="3"/>
      <c r="I52" s="3"/>
      <c r="J52" s="46"/>
      <c r="K52" s="3"/>
      <c r="L52" s="3"/>
      <c r="M52" s="2"/>
      <c r="O52" s="45" t="s">
        <v>81</v>
      </c>
      <c r="P52" s="104">
        <v>6.2E-2</v>
      </c>
      <c r="R52" s="136"/>
      <c r="S52" s="137"/>
      <c r="T52" s="137"/>
      <c r="U52" s="137"/>
      <c r="V52" s="137"/>
      <c r="W52" s="137"/>
      <c r="X52" s="138"/>
    </row>
    <row r="53" spans="1:24" ht="12" customHeight="1" x14ac:dyDescent="0.2">
      <c r="A53" s="2"/>
      <c r="B53" s="3"/>
      <c r="C53" s="6" t="s">
        <v>131</v>
      </c>
      <c r="D53" s="3"/>
      <c r="E53" s="100" t="s">
        <v>44</v>
      </c>
      <c r="F53" s="60"/>
      <c r="G53" s="60"/>
      <c r="H53" s="3"/>
      <c r="I53" s="3"/>
      <c r="J53" s="59">
        <f>INDEX(P6:P56,MATCH(E53,O6:O56,FALSE))</f>
        <v>5.3999999999999999E-2</v>
      </c>
      <c r="K53" s="3"/>
      <c r="L53" s="3"/>
      <c r="M53" s="2"/>
      <c r="O53" s="53" t="s">
        <v>82</v>
      </c>
      <c r="P53" s="105">
        <v>5.7200000000000001E-2</v>
      </c>
      <c r="R53" s="136"/>
      <c r="S53" s="137"/>
      <c r="T53" s="137"/>
      <c r="U53" s="137"/>
      <c r="V53" s="137"/>
      <c r="W53" s="137"/>
      <c r="X53" s="138"/>
    </row>
    <row r="54" spans="1:24" ht="12" customHeight="1" x14ac:dyDescent="0.2">
      <c r="A54" s="2"/>
      <c r="B54" s="3"/>
      <c r="C54" s="6"/>
      <c r="D54" s="3"/>
      <c r="E54" s="53"/>
      <c r="F54" s="60"/>
      <c r="G54" s="60"/>
      <c r="H54" s="3"/>
      <c r="I54" s="3"/>
      <c r="J54" s="59"/>
      <c r="K54" s="3"/>
      <c r="L54" s="3"/>
      <c r="M54" s="2"/>
      <c r="O54" s="45" t="s">
        <v>83</v>
      </c>
      <c r="P54" s="104">
        <v>8.5000000000000006E-2</v>
      </c>
      <c r="R54" s="136"/>
      <c r="S54" s="137"/>
      <c r="T54" s="137"/>
      <c r="U54" s="137"/>
      <c r="V54" s="137"/>
      <c r="W54" s="137"/>
      <c r="X54" s="138"/>
    </row>
    <row r="55" spans="1:24" ht="12" customHeight="1" thickBot="1" x14ac:dyDescent="0.25">
      <c r="A55" s="2"/>
      <c r="B55" s="3"/>
      <c r="C55" s="6" t="s">
        <v>3</v>
      </c>
      <c r="D55" s="3"/>
      <c r="E55" s="53"/>
      <c r="F55" s="60"/>
      <c r="G55" s="60"/>
      <c r="H55" s="3"/>
      <c r="I55" s="3"/>
      <c r="J55" s="59">
        <v>0.06</v>
      </c>
      <c r="K55" s="3"/>
      <c r="L55" s="3"/>
      <c r="M55" s="2"/>
      <c r="O55" s="53" t="s">
        <v>84</v>
      </c>
      <c r="P55" s="107">
        <v>0.12</v>
      </c>
      <c r="R55" s="139"/>
      <c r="S55" s="140"/>
      <c r="T55" s="140"/>
      <c r="U55" s="140"/>
      <c r="V55" s="140"/>
      <c r="W55" s="140"/>
      <c r="X55" s="141"/>
    </row>
    <row r="56" spans="1:24" ht="12" customHeight="1" x14ac:dyDescent="0.2">
      <c r="A56" s="2"/>
      <c r="B56" s="3"/>
      <c r="C56" s="6" t="s">
        <v>130</v>
      </c>
      <c r="D56" s="3"/>
      <c r="E56" s="53"/>
      <c r="F56" s="60"/>
      <c r="G56" s="60"/>
      <c r="H56" s="3"/>
      <c r="I56" s="3"/>
      <c r="J56" s="101">
        <v>5.3999999999999999E-2</v>
      </c>
      <c r="K56" s="3"/>
      <c r="L56" s="3"/>
      <c r="M56" s="2"/>
      <c r="O56" s="45" t="s">
        <v>85</v>
      </c>
      <c r="P56" s="104">
        <v>8.72E-2</v>
      </c>
    </row>
    <row r="57" spans="1:24" ht="12" customHeight="1" x14ac:dyDescent="0.2">
      <c r="A57" s="2"/>
      <c r="B57" s="3"/>
      <c r="C57" s="6"/>
      <c r="D57" s="3"/>
      <c r="E57" s="53"/>
      <c r="F57" s="60"/>
      <c r="G57" s="60"/>
      <c r="H57" s="3"/>
      <c r="I57" s="3"/>
      <c r="J57" s="59">
        <f>J55-J56</f>
        <v>5.9999999999999984E-3</v>
      </c>
      <c r="K57" s="3"/>
      <c r="L57" s="3"/>
      <c r="M57" s="2"/>
      <c r="O57" s="1"/>
      <c r="P57" s="1"/>
    </row>
    <row r="58" spans="1:24" ht="12" customHeight="1" x14ac:dyDescent="0.2">
      <c r="A58" s="2"/>
      <c r="B58" s="3"/>
      <c r="C58" s="6"/>
      <c r="D58" s="3"/>
      <c r="E58" s="53"/>
      <c r="F58" s="60"/>
      <c r="G58" s="60"/>
      <c r="H58" s="3"/>
      <c r="I58" s="3"/>
      <c r="J58" s="59"/>
      <c r="K58" s="3"/>
      <c r="L58" s="3"/>
      <c r="M58" s="2"/>
      <c r="O58" s="1"/>
      <c r="P58" s="1"/>
    </row>
    <row r="59" spans="1:24" ht="12" customHeight="1" x14ac:dyDescent="0.2">
      <c r="A59" s="2"/>
      <c r="B59" s="3"/>
      <c r="C59" s="6"/>
      <c r="D59" s="3"/>
      <c r="E59" s="53"/>
      <c r="F59" s="61"/>
      <c r="G59" s="61"/>
      <c r="H59" s="3"/>
      <c r="I59" s="3"/>
      <c r="J59" s="46"/>
      <c r="K59" s="3"/>
      <c r="L59" s="3"/>
      <c r="M59" s="2"/>
      <c r="P59" s="58"/>
    </row>
    <row r="60" spans="1:24" ht="12" customHeight="1" x14ac:dyDescent="0.2">
      <c r="A60" s="56"/>
      <c r="B60" s="53"/>
      <c r="C60" s="54" t="s">
        <v>129</v>
      </c>
      <c r="D60" s="53"/>
      <c r="E60" s="53"/>
      <c r="F60" s="60"/>
      <c r="G60" s="60"/>
      <c r="H60" s="53"/>
      <c r="I60" s="53"/>
      <c r="J60" s="5">
        <f>J22*6.2%</f>
        <v>2837.12</v>
      </c>
      <c r="K60" s="53"/>
      <c r="L60" s="53"/>
      <c r="M60" s="56"/>
      <c r="O60" s="158" t="s">
        <v>96</v>
      </c>
      <c r="P60" s="158"/>
    </row>
    <row r="61" spans="1:24" ht="12" customHeight="1" x14ac:dyDescent="0.2">
      <c r="A61" s="2"/>
      <c r="B61" s="3"/>
      <c r="C61" s="6"/>
      <c r="D61" s="3"/>
      <c r="E61" s="53"/>
      <c r="F61" s="60"/>
      <c r="G61" s="60"/>
      <c r="H61" s="3"/>
      <c r="I61" s="3"/>
      <c r="J61" s="46"/>
      <c r="K61" s="3"/>
      <c r="L61" s="3"/>
      <c r="M61" s="2"/>
      <c r="O61" s="158"/>
      <c r="P61" s="158"/>
    </row>
    <row r="62" spans="1:24" ht="12" customHeight="1" x14ac:dyDescent="0.2">
      <c r="A62" s="2"/>
      <c r="B62" s="3"/>
      <c r="C62" s="6" t="s">
        <v>133</v>
      </c>
      <c r="D62" s="3"/>
      <c r="E62" s="53"/>
      <c r="F62" s="3"/>
      <c r="G62" s="92" t="s">
        <v>134</v>
      </c>
      <c r="H62" s="5">
        <v>7000</v>
      </c>
      <c r="I62" s="3"/>
      <c r="J62" s="5">
        <f>H62*J57</f>
        <v>41.999999999999986</v>
      </c>
      <c r="K62" s="3"/>
      <c r="L62" s="3"/>
      <c r="M62" s="2"/>
      <c r="O62" s="158"/>
      <c r="P62" s="158"/>
    </row>
    <row r="63" spans="1:24" ht="12" customHeight="1" x14ac:dyDescent="0.2">
      <c r="A63" s="2"/>
      <c r="B63" s="3"/>
      <c r="C63" s="6"/>
      <c r="D63" s="3"/>
      <c r="E63" s="53"/>
      <c r="F63" s="60"/>
      <c r="G63" s="60"/>
      <c r="H63" s="3"/>
      <c r="I63" s="3"/>
      <c r="J63" s="46"/>
      <c r="K63" s="3"/>
      <c r="L63" s="3"/>
      <c r="M63" s="2"/>
      <c r="O63" s="158"/>
      <c r="P63" s="158"/>
    </row>
    <row r="64" spans="1:24" ht="12" customHeight="1" x14ac:dyDescent="0.2">
      <c r="A64" s="2"/>
      <c r="B64" s="3"/>
      <c r="C64" s="6" t="s">
        <v>33</v>
      </c>
      <c r="D64" s="3"/>
      <c r="E64" s="53"/>
      <c r="F64" s="60"/>
      <c r="G64" s="60"/>
      <c r="H64" s="3"/>
      <c r="I64" s="3"/>
      <c r="J64" s="5">
        <f>J22*1.45%</f>
        <v>663.52</v>
      </c>
      <c r="K64" s="3"/>
      <c r="L64" s="3"/>
      <c r="M64" s="2"/>
      <c r="O64" s="158"/>
      <c r="P64" s="158"/>
    </row>
    <row r="65" spans="1:17" ht="12" customHeight="1" x14ac:dyDescent="0.2">
      <c r="A65" s="2"/>
      <c r="B65" s="3"/>
      <c r="C65" s="6"/>
      <c r="D65" s="3"/>
      <c r="E65" s="53"/>
      <c r="F65" s="60"/>
      <c r="G65" s="60"/>
      <c r="H65" s="3"/>
      <c r="I65" s="3"/>
      <c r="J65" s="46"/>
      <c r="K65" s="3"/>
      <c r="L65" s="3"/>
      <c r="M65" s="2"/>
      <c r="O65" s="158"/>
      <c r="P65" s="158"/>
      <c r="Q65" s="69"/>
    </row>
    <row r="66" spans="1:17" ht="12" customHeight="1" x14ac:dyDescent="0.2">
      <c r="A66" s="2"/>
      <c r="B66" s="3"/>
      <c r="C66" s="6" t="s">
        <v>132</v>
      </c>
      <c r="D66" s="3"/>
      <c r="E66" s="53"/>
      <c r="F66" s="60"/>
      <c r="G66" s="60"/>
      <c r="H66" s="3"/>
      <c r="I66" s="3"/>
      <c r="J66" s="5">
        <f>J22*J53</f>
        <v>2471.04</v>
      </c>
      <c r="K66" s="3"/>
      <c r="L66" s="3"/>
      <c r="M66" s="2"/>
      <c r="O66" s="158"/>
      <c r="P66" s="158"/>
      <c r="Q66" s="69"/>
    </row>
    <row r="67" spans="1:17" ht="12" customHeight="1" x14ac:dyDescent="0.2">
      <c r="A67" s="2"/>
      <c r="B67" s="3"/>
      <c r="C67" s="48"/>
      <c r="D67" s="4"/>
      <c r="E67" s="62"/>
      <c r="F67" s="63"/>
      <c r="G67" s="63"/>
      <c r="H67" s="4"/>
      <c r="I67" s="4"/>
      <c r="J67" s="52"/>
      <c r="K67" s="4"/>
      <c r="L67" s="3"/>
      <c r="M67" s="2"/>
      <c r="O67" s="158"/>
      <c r="P67" s="158"/>
      <c r="Q67" s="69"/>
    </row>
    <row r="68" spans="1:17" ht="12" customHeight="1" x14ac:dyDescent="0.2">
      <c r="A68" s="2"/>
      <c r="B68" s="3"/>
      <c r="C68" s="6"/>
      <c r="D68" s="3"/>
      <c r="E68" s="53"/>
      <c r="F68" s="61"/>
      <c r="G68" s="61"/>
      <c r="H68" s="3"/>
      <c r="I68" s="3"/>
      <c r="J68" s="46"/>
      <c r="K68" s="3"/>
      <c r="L68" s="3"/>
      <c r="M68" s="2"/>
      <c r="O68" s="158"/>
      <c r="P68" s="158"/>
    </row>
    <row r="69" spans="1:17" ht="12" customHeight="1" x14ac:dyDescent="0.2">
      <c r="A69" s="2"/>
      <c r="B69" s="3"/>
      <c r="C69" s="47" t="s">
        <v>34</v>
      </c>
      <c r="D69" s="50"/>
      <c r="E69" s="50"/>
      <c r="F69" s="64"/>
      <c r="G69" s="64"/>
      <c r="H69" s="50"/>
      <c r="I69" s="50"/>
      <c r="J69" s="65">
        <f>SUM(J53:J67)</f>
        <v>6013.8539999999994</v>
      </c>
      <c r="K69" s="3"/>
      <c r="L69" s="3"/>
      <c r="M69" s="2"/>
      <c r="O69" s="158"/>
      <c r="P69" s="158"/>
    </row>
    <row r="70" spans="1:17" ht="12" customHeight="1" x14ac:dyDescent="0.2">
      <c r="A70" s="2"/>
      <c r="B70" s="3"/>
      <c r="C70" s="6"/>
      <c r="D70" s="3"/>
      <c r="E70" s="53"/>
      <c r="F70" s="60"/>
      <c r="G70" s="60"/>
      <c r="H70" s="3"/>
      <c r="I70" s="3"/>
      <c r="J70" s="46"/>
      <c r="K70" s="3"/>
      <c r="L70" s="3"/>
      <c r="M70" s="2"/>
    </row>
    <row r="71" spans="1:17" ht="12" customHeight="1" x14ac:dyDescent="0.2">
      <c r="A71" s="2"/>
      <c r="B71" s="3"/>
      <c r="C71" s="6"/>
      <c r="D71" s="3"/>
      <c r="E71" s="53"/>
      <c r="F71" s="60"/>
      <c r="G71" s="60"/>
      <c r="H71" s="3"/>
      <c r="I71" s="3"/>
      <c r="J71" s="46"/>
      <c r="K71" s="3"/>
      <c r="L71" s="3"/>
      <c r="M71" s="2"/>
      <c r="O71" s="158" t="s">
        <v>97</v>
      </c>
      <c r="P71" s="158"/>
    </row>
    <row r="72" spans="1:17" ht="12" customHeight="1" x14ac:dyDescent="0.2">
      <c r="A72" s="2"/>
      <c r="B72" s="3"/>
      <c r="C72" s="47" t="s">
        <v>87</v>
      </c>
      <c r="D72" s="3"/>
      <c r="E72" s="53"/>
      <c r="F72" s="60"/>
      <c r="G72" s="60"/>
      <c r="H72" s="3"/>
      <c r="I72" s="3"/>
      <c r="J72" s="46"/>
      <c r="K72" s="3"/>
      <c r="L72" s="3"/>
      <c r="M72" s="2"/>
      <c r="O72" s="158"/>
      <c r="P72" s="158"/>
    </row>
    <row r="73" spans="1:17" ht="12" customHeight="1" x14ac:dyDescent="0.2">
      <c r="A73" s="2"/>
      <c r="B73" s="3"/>
      <c r="C73" s="6"/>
      <c r="D73" s="3"/>
      <c r="E73" s="53"/>
      <c r="F73" s="60"/>
      <c r="G73" s="60"/>
      <c r="H73" s="3"/>
      <c r="I73" s="3"/>
      <c r="J73" s="46"/>
      <c r="K73" s="3"/>
      <c r="L73" s="3"/>
      <c r="M73" s="2"/>
      <c r="O73" s="158"/>
      <c r="P73" s="158"/>
    </row>
    <row r="74" spans="1:17" ht="12" customHeight="1" x14ac:dyDescent="0.2">
      <c r="A74" s="2"/>
      <c r="B74" s="3"/>
      <c r="C74" s="6" t="s">
        <v>22</v>
      </c>
      <c r="D74" s="3"/>
      <c r="E74" s="53"/>
      <c r="F74" s="60"/>
      <c r="G74" s="60"/>
      <c r="H74" s="3"/>
      <c r="I74" s="3"/>
      <c r="J74" s="5">
        <f>J22</f>
        <v>45760</v>
      </c>
      <c r="K74" s="3"/>
      <c r="L74" s="3"/>
      <c r="M74" s="2"/>
      <c r="O74" s="158"/>
      <c r="P74" s="158"/>
    </row>
    <row r="75" spans="1:17" ht="12" customHeight="1" x14ac:dyDescent="0.2">
      <c r="A75" s="2"/>
      <c r="B75" s="3"/>
      <c r="C75" s="6"/>
      <c r="D75" s="3"/>
      <c r="E75" s="53"/>
      <c r="F75" s="60"/>
      <c r="G75" s="60"/>
      <c r="H75" s="3"/>
      <c r="I75" s="3"/>
      <c r="J75" s="46"/>
      <c r="K75" s="3"/>
      <c r="L75" s="3"/>
      <c r="M75" s="2"/>
      <c r="O75" s="158"/>
      <c r="P75" s="158"/>
    </row>
    <row r="76" spans="1:17" ht="12" customHeight="1" x14ac:dyDescent="0.2">
      <c r="A76" s="2"/>
      <c r="B76" s="3"/>
      <c r="C76" s="6" t="s">
        <v>31</v>
      </c>
      <c r="D76" s="3"/>
      <c r="E76" s="53"/>
      <c r="F76" s="60"/>
      <c r="G76" s="60"/>
      <c r="H76" s="3"/>
      <c r="I76" s="3"/>
      <c r="J76" s="5">
        <f>J48</f>
        <v>14235</v>
      </c>
      <c r="K76" s="3"/>
      <c r="L76" s="3"/>
      <c r="M76" s="2"/>
      <c r="O76" s="158"/>
      <c r="P76" s="158"/>
    </row>
    <row r="77" spans="1:17" ht="12" customHeight="1" x14ac:dyDescent="0.2">
      <c r="A77" s="2"/>
      <c r="B77" s="3"/>
      <c r="C77" s="6"/>
      <c r="D77" s="3"/>
      <c r="E77" s="53"/>
      <c r="F77" s="60"/>
      <c r="G77" s="60"/>
      <c r="H77" s="3"/>
      <c r="I77" s="3"/>
      <c r="J77" s="46"/>
      <c r="K77" s="3"/>
      <c r="L77" s="3"/>
      <c r="M77" s="2"/>
      <c r="O77" s="158"/>
      <c r="P77" s="158"/>
    </row>
    <row r="78" spans="1:17" ht="12" customHeight="1" x14ac:dyDescent="0.2">
      <c r="A78" s="2"/>
      <c r="B78" s="3"/>
      <c r="C78" s="6" t="s">
        <v>86</v>
      </c>
      <c r="D78" s="3"/>
      <c r="E78" s="53"/>
      <c r="F78" s="60"/>
      <c r="G78" s="60"/>
      <c r="H78" s="3"/>
      <c r="I78" s="3"/>
      <c r="J78" s="5">
        <f>J69</f>
        <v>6013.8539999999994</v>
      </c>
      <c r="K78" s="3"/>
      <c r="L78" s="3"/>
      <c r="M78" s="157" t="s">
        <v>142</v>
      </c>
      <c r="O78" s="158"/>
      <c r="P78" s="158"/>
    </row>
    <row r="79" spans="1:17" ht="14" customHeight="1" x14ac:dyDescent="0.2">
      <c r="A79" s="2"/>
      <c r="B79" s="3"/>
      <c r="C79" s="6"/>
      <c r="D79" s="3"/>
      <c r="E79" s="53"/>
      <c r="F79" s="60"/>
      <c r="G79" s="60"/>
      <c r="H79" s="3"/>
      <c r="I79" s="3"/>
      <c r="J79" s="5"/>
      <c r="K79" s="3"/>
      <c r="L79" s="3"/>
      <c r="M79" s="157"/>
      <c r="O79" s="158"/>
      <c r="P79" s="158"/>
    </row>
    <row r="80" spans="1:17" ht="14" customHeight="1" x14ac:dyDescent="0.2">
      <c r="A80" s="2"/>
      <c r="B80" s="3"/>
      <c r="C80" s="6"/>
      <c r="D80" s="3"/>
      <c r="E80" s="53"/>
      <c r="F80" s="172" t="s">
        <v>90</v>
      </c>
      <c r="G80" s="66"/>
      <c r="H80" s="169" t="s">
        <v>91</v>
      </c>
      <c r="I80" s="3"/>
      <c r="J80" s="5"/>
      <c r="K80" s="3"/>
      <c r="L80" s="3"/>
      <c r="M80" s="157"/>
    </row>
    <row r="81" spans="1:16" ht="14" customHeight="1" x14ac:dyDescent="0.2">
      <c r="A81" s="2"/>
      <c r="B81" s="3"/>
      <c r="C81" s="6"/>
      <c r="D81" s="3"/>
      <c r="E81" s="53"/>
      <c r="F81" s="172"/>
      <c r="G81" s="66"/>
      <c r="H81" s="169"/>
      <c r="I81" s="3"/>
      <c r="J81" s="5"/>
      <c r="K81" s="3"/>
      <c r="L81" s="3"/>
      <c r="M81" s="157"/>
      <c r="O81" s="159" t="s">
        <v>112</v>
      </c>
      <c r="P81" s="159"/>
    </row>
    <row r="82" spans="1:16" ht="14" customHeight="1" x14ac:dyDescent="0.2">
      <c r="A82" s="2"/>
      <c r="B82" s="3"/>
      <c r="C82" s="6"/>
      <c r="D82" s="3"/>
      <c r="E82" s="53"/>
      <c r="F82" s="172"/>
      <c r="G82" s="66"/>
      <c r="H82" s="169"/>
      <c r="I82" s="3"/>
      <c r="J82" s="5"/>
      <c r="K82" s="3"/>
      <c r="L82" s="3"/>
      <c r="M82" s="157"/>
      <c r="O82" s="159"/>
      <c r="P82" s="159"/>
    </row>
    <row r="83" spans="1:16" ht="12" customHeight="1" x14ac:dyDescent="0.2">
      <c r="A83" s="2"/>
      <c r="B83" s="3"/>
      <c r="C83" s="6" t="s">
        <v>89</v>
      </c>
      <c r="D83" s="3"/>
      <c r="E83" s="53"/>
      <c r="F83" s="102">
        <v>40</v>
      </c>
      <c r="G83" s="60"/>
      <c r="H83" s="103">
        <v>52</v>
      </c>
      <c r="I83" s="3"/>
      <c r="J83" s="5"/>
      <c r="K83" s="3"/>
      <c r="L83" s="3"/>
      <c r="M83" s="157"/>
      <c r="O83" s="159"/>
      <c r="P83" s="159"/>
    </row>
    <row r="84" spans="1:16" ht="12" customHeight="1" x14ac:dyDescent="0.2">
      <c r="A84" s="2"/>
      <c r="B84" s="3"/>
      <c r="C84" s="6"/>
      <c r="D84" s="3"/>
      <c r="E84" s="53"/>
      <c r="F84" s="60"/>
      <c r="G84" s="60"/>
      <c r="H84" s="3"/>
      <c r="I84" s="3"/>
      <c r="J84" s="46"/>
      <c r="K84" s="3"/>
      <c r="L84" s="3"/>
      <c r="M84" s="157"/>
      <c r="O84" s="159"/>
      <c r="P84" s="159"/>
    </row>
    <row r="85" spans="1:16" ht="12" customHeight="1" x14ac:dyDescent="0.2">
      <c r="A85" s="2"/>
      <c r="B85" s="3"/>
      <c r="C85" s="6" t="s">
        <v>92</v>
      </c>
      <c r="D85" s="3"/>
      <c r="E85" s="53"/>
      <c r="F85" s="60"/>
      <c r="G85" s="60"/>
      <c r="H85" s="3"/>
      <c r="I85" s="3"/>
      <c r="J85" s="46">
        <f>F83*H83</f>
        <v>2080</v>
      </c>
      <c r="K85" s="3"/>
      <c r="L85" s="3"/>
      <c r="M85" s="157"/>
      <c r="O85" s="159"/>
      <c r="P85" s="159"/>
    </row>
    <row r="86" spans="1:16" ht="12" customHeight="1" x14ac:dyDescent="0.2">
      <c r="A86" s="2"/>
      <c r="B86" s="3"/>
      <c r="C86" s="48"/>
      <c r="D86" s="4"/>
      <c r="E86" s="62"/>
      <c r="F86" s="63"/>
      <c r="G86" s="63"/>
      <c r="H86" s="4"/>
      <c r="I86" s="4"/>
      <c r="J86" s="52"/>
      <c r="K86" s="4"/>
      <c r="L86" s="3"/>
      <c r="M86" s="157"/>
      <c r="O86" s="159"/>
      <c r="P86" s="159"/>
    </row>
    <row r="87" spans="1:16" ht="12" customHeight="1" x14ac:dyDescent="0.2">
      <c r="A87" s="2"/>
      <c r="B87" s="3"/>
      <c r="C87" s="6"/>
      <c r="D87" s="3"/>
      <c r="E87" s="53"/>
      <c r="F87" s="60"/>
      <c r="G87" s="60"/>
      <c r="H87" s="3"/>
      <c r="I87" s="3"/>
      <c r="J87" s="46"/>
      <c r="K87" s="3"/>
      <c r="L87" s="3"/>
      <c r="M87" s="157"/>
      <c r="O87" s="159"/>
      <c r="P87" s="159"/>
    </row>
    <row r="88" spans="1:16" ht="12" customHeight="1" x14ac:dyDescent="0.2">
      <c r="A88" s="2"/>
      <c r="B88" s="3"/>
      <c r="C88" s="47" t="s">
        <v>87</v>
      </c>
      <c r="D88" s="50"/>
      <c r="E88" s="50"/>
      <c r="F88" s="64"/>
      <c r="G88" s="64"/>
      <c r="H88" s="50"/>
      <c r="I88" s="50"/>
      <c r="J88" s="65">
        <f>SUM(J74:J78)/J85</f>
        <v>31.735025961538458</v>
      </c>
      <c r="K88" s="3"/>
      <c r="L88" s="3"/>
      <c r="M88" s="157"/>
      <c r="O88" s="159"/>
      <c r="P88" s="159"/>
    </row>
    <row r="89" spans="1:16" ht="12" customHeight="1" x14ac:dyDescent="0.2">
      <c r="A89" s="2"/>
      <c r="B89" s="3"/>
      <c r="C89" s="6"/>
      <c r="D89" s="3"/>
      <c r="E89" s="53"/>
      <c r="F89" s="60"/>
      <c r="G89" s="60"/>
      <c r="H89" s="3"/>
      <c r="I89" s="3"/>
      <c r="J89" s="46"/>
      <c r="K89" s="3"/>
      <c r="L89" s="3"/>
      <c r="M89" s="157"/>
      <c r="O89" s="159"/>
      <c r="P89" s="159"/>
    </row>
    <row r="90" spans="1:16" ht="12" customHeight="1" x14ac:dyDescent="0.2">
      <c r="A90" s="2"/>
      <c r="B90" s="3"/>
      <c r="C90" s="6"/>
      <c r="D90" s="3"/>
      <c r="E90" s="53"/>
      <c r="F90" s="60"/>
      <c r="G90" s="60"/>
      <c r="H90" s="3"/>
      <c r="I90" s="3"/>
      <c r="J90" s="46"/>
      <c r="K90" s="3"/>
      <c r="L90" s="3"/>
      <c r="M90" s="157"/>
      <c r="O90" s="91"/>
      <c r="P90" s="91"/>
    </row>
    <row r="91" spans="1:16" ht="12" customHeight="1" x14ac:dyDescent="0.2">
      <c r="A91" s="2"/>
      <c r="B91" s="3"/>
      <c r="C91" s="3"/>
      <c r="D91" s="3"/>
      <c r="E91" s="3"/>
      <c r="F91" s="3"/>
      <c r="G91" s="3"/>
      <c r="H91" s="3"/>
      <c r="I91" s="3"/>
      <c r="J91" s="46"/>
      <c r="K91" s="3"/>
      <c r="L91" s="3"/>
      <c r="M91" s="157"/>
      <c r="O91" s="91"/>
      <c r="P91" s="91"/>
    </row>
    <row r="92" spans="1:16" x14ac:dyDescent="0.2">
      <c r="A92" s="2"/>
      <c r="B92" s="2"/>
      <c r="C92" s="2"/>
      <c r="D92" s="2"/>
      <c r="E92" s="2"/>
      <c r="F92" s="2"/>
      <c r="G92" s="2"/>
      <c r="H92" s="2"/>
      <c r="I92" s="2"/>
      <c r="J92" s="57"/>
      <c r="K92" s="2"/>
      <c r="L92" s="2"/>
      <c r="M92" s="2"/>
      <c r="O92" s="1"/>
      <c r="P92" s="1"/>
    </row>
    <row r="93" spans="1:16" x14ac:dyDescent="0.2">
      <c r="A93" s="170" t="s">
        <v>15</v>
      </c>
      <c r="B93" s="170"/>
      <c r="C93" s="170"/>
      <c r="D93" s="170"/>
      <c r="E93" s="170"/>
      <c r="F93" s="170"/>
      <c r="G93" s="170"/>
      <c r="H93" s="170"/>
      <c r="I93" s="170"/>
      <c r="J93" s="170"/>
      <c r="K93" s="170"/>
      <c r="L93" s="170"/>
      <c r="M93" s="170"/>
      <c r="O93" s="1"/>
      <c r="P93" s="1"/>
    </row>
    <row r="94" spans="1:16" x14ac:dyDescent="0.2">
      <c r="A94" s="2"/>
      <c r="B94" s="2"/>
      <c r="C94" s="2"/>
      <c r="D94" s="2"/>
      <c r="E94" s="2"/>
      <c r="F94" s="2"/>
      <c r="G94" s="2"/>
      <c r="H94" s="2"/>
      <c r="I94" s="2"/>
      <c r="J94" s="57"/>
      <c r="K94" s="2"/>
      <c r="L94" s="2"/>
      <c r="M94" s="2"/>
      <c r="O94" s="1"/>
      <c r="P94" s="1"/>
    </row>
  </sheetData>
  <sheetProtection algorithmName="SHA-512" hashValue="KuhQ5jF3mj2TnCuDnPGzdNO1mrV0/BMghiEB6lGmVc3nSqA8UyiGtS8sVb8xK27ZRGSD/FWXfF5el3GFnEhAcg==" saltValue="9edqUwXULvZi6n0b+qVQjA==" spinCount="100000" sheet="1" objects="1" scenarios="1" selectLockedCells="1"/>
  <mergeCells count="17">
    <mergeCell ref="H80:H82"/>
    <mergeCell ref="A93:M93"/>
    <mergeCell ref="A1:M1"/>
    <mergeCell ref="C39:E39"/>
    <mergeCell ref="C41:E41"/>
    <mergeCell ref="C43:E43"/>
    <mergeCell ref="F80:F82"/>
    <mergeCell ref="R5:X10"/>
    <mergeCell ref="M78:M91"/>
    <mergeCell ref="O60:P69"/>
    <mergeCell ref="O71:P79"/>
    <mergeCell ref="O81:P89"/>
    <mergeCell ref="R50:X55"/>
    <mergeCell ref="R31:X37"/>
    <mergeCell ref="R14:X18"/>
    <mergeCell ref="R22:X27"/>
    <mergeCell ref="R41:X46"/>
  </mergeCells>
  <dataValidations disablePrompts="1" count="1">
    <dataValidation type="list" allowBlank="1" showInputMessage="1" showErrorMessage="1" sqref="E53" xr:uid="{23C32A0C-8575-D543-83A2-3F814E0BB087}">
      <formula1>$O$6:$O$56</formula1>
    </dataValidation>
  </dataValidations>
  <hyperlinks>
    <hyperlink ref="A93" r:id="rId1" xr:uid="{228031C3-7D6D-4E41-AB9C-0143B30F6F8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Access Training</vt:lpstr>
      <vt:lpstr>Disclaimer</vt:lpstr>
      <vt:lpstr>Simple Labor Burden Calc</vt:lpstr>
      <vt:lpstr>Employee Cost Calculator</vt:lpstr>
      <vt:lpstr>'Simple Labor Burden Calc'!Print_Area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2021-01-02T10:28:27Z</dcterms:created>
  <dcterms:modified xsi:type="dcterms:W3CDTF">2021-01-07T13:04:38Z</dcterms:modified>
</cp:coreProperties>
</file>