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kelpitzner/Desktop/"/>
    </mc:Choice>
  </mc:AlternateContent>
  <xr:revisionPtr revIDLastSave="0" documentId="13_ncr:1_{AF16E3E6-4651-2543-8985-FB2495B09581}" xr6:coauthVersionLast="45" xr6:coauthVersionMax="45" xr10:uidLastSave="{00000000-0000-0000-0000-000000000000}"/>
  <bookViews>
    <workbookView xWindow="1660" yWindow="460" windowWidth="48860" windowHeight="28700" activeTab="1" xr2:uid="{3DF4C2A8-2503-9A4E-B8A6-D28D5959B5B5}"/>
  </bookViews>
  <sheets>
    <sheet name="Invitation To Special Training" sheetId="11" r:id="rId1"/>
    <sheet name="Pricing by the Math" sheetId="7" r:id="rId2"/>
    <sheet name="Skimming Pricing" sheetId="1" r:id="rId3"/>
    <sheet name="Price Elasticity" sheetId="2" r:id="rId4"/>
    <sheet name="Price Elasticity of Supply" sheetId="6" r:id="rId5"/>
    <sheet name="Profit Levers" sheetId="4" r:id="rId6"/>
    <sheet name="Important Note On Taxes" sheetId="12" r:id="rId7"/>
    <sheet name="Disclaimer &amp; Terms of Use" sheetId="13" r:id="rId8"/>
  </sheets>
  <definedNames>
    <definedName name="_xlnm.Print_Area" localSheetId="7">'Disclaimer &amp; Terms of Use'!$A$1:$M$42</definedName>
    <definedName name="_xlnm.Print_Area" localSheetId="6">'Important Note On Taxes'!$A$1:$M$42</definedName>
    <definedName name="_xlnm.Print_Area" localSheetId="0">'Invitation To Special Training'!$A$1:$M$42</definedName>
    <definedName name="_xlnm.Print_Area" localSheetId="3">'Price Elasticity'!$A$1:$L$53,'Price Elasticity'!$N$1:$Y$53</definedName>
    <definedName name="_xlnm.Print_Area" localSheetId="4">'Price Elasticity of Supply'!$A$1:$L$43</definedName>
    <definedName name="_xlnm.Print_Area" localSheetId="1">'Pricing by the Math'!$A$1:$J$46</definedName>
    <definedName name="_xlnm.Print_Area" localSheetId="5">'Profit Levers'!$A$1:$K$43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7" l="1"/>
  <c r="H41" i="7"/>
  <c r="H6" i="7"/>
  <c r="H28" i="2"/>
  <c r="H7" i="7" l="1"/>
  <c r="H8" i="7" s="1"/>
  <c r="H17" i="7" s="1"/>
  <c r="G32" i="1"/>
  <c r="G27" i="1"/>
  <c r="G28" i="1" s="1"/>
  <c r="G21" i="1"/>
  <c r="G22" i="1" s="1"/>
  <c r="G15" i="1"/>
  <c r="G16" i="1" s="1"/>
  <c r="G9" i="1"/>
  <c r="G10" i="1" s="1"/>
  <c r="H18" i="7" l="1"/>
  <c r="H21" i="7"/>
  <c r="H23" i="7" s="1"/>
  <c r="H26" i="7" s="1"/>
  <c r="H32" i="7" s="1"/>
  <c r="G34" i="1"/>
  <c r="G33" i="1"/>
  <c r="H29" i="7" l="1"/>
  <c r="H34" i="7"/>
  <c r="H37" i="7" s="1"/>
</calcChain>
</file>

<file path=xl/sharedStrings.xml><?xml version="1.0" encoding="utf-8"?>
<sst xmlns="http://schemas.openxmlformats.org/spreadsheetml/2006/main" count="140" uniqueCount="97">
  <si>
    <t>Product Cost to Produce</t>
  </si>
  <si>
    <t>Phase 1 Pricing</t>
  </si>
  <si>
    <t>Projected Units Sold</t>
  </si>
  <si>
    <t>Projected Revenue</t>
  </si>
  <si>
    <t>Projected Gross Profit</t>
  </si>
  <si>
    <t>Final Total</t>
  </si>
  <si>
    <t>% Change in Quantity / % Change in Price = Price Elasticity of Demand</t>
  </si>
  <si>
    <t>Price Elasticity of Demand</t>
  </si>
  <si>
    <t>Broken down even further to include the calculation of percent change, this formula looks like:</t>
  </si>
  <si>
    <t>((QN - QI) / (QN + QI) / 2) / ((PN - PI) / (PN + PI) / 2)</t>
  </si>
  <si>
    <t>PI = Initial Price</t>
  </si>
  <si>
    <t>QN = New Quantity</t>
  </si>
  <si>
    <t>QI = Initial Quantity</t>
  </si>
  <si>
    <t>PN = New Price</t>
  </si>
  <si>
    <t>Perfectly Inelastic Demand</t>
  </si>
  <si>
    <t>PRICE ELASTICITY OF DEMAND</t>
  </si>
  <si>
    <t>PRICE SKIMMING</t>
  </si>
  <si>
    <t>Phase 2 Pricing</t>
  </si>
  <si>
    <t>Phase 3 Pricing</t>
  </si>
  <si>
    <t>Phase 4 Pricing</t>
  </si>
  <si>
    <t>1% Improvement in…</t>
  </si>
  <si>
    <t>Price</t>
  </si>
  <si>
    <t>Variable Cost</t>
  </si>
  <si>
    <t>Volume</t>
  </si>
  <si>
    <t>Fixed Cost</t>
  </si>
  <si>
    <t>In 1992 Harvard Business Review, Senior Pricing consultants at McKinsey and Company studied 2,463 companies and found that a 1% improvement in Price, or Variable Cost, or Volume, or Fixed Cost had the following improvements in operating costs.</t>
  </si>
  <si>
    <t>Price elasticity measures the extent to which a customer is sensitive to the prices of a product or service</t>
  </si>
  <si>
    <t>Perfectly Elastic Demand</t>
  </si>
  <si>
    <t>Price changes do not affect the demand for your product.</t>
  </si>
  <si>
    <t>Relatively Inelastic Demand</t>
  </si>
  <si>
    <t>Unit Elastic Demand</t>
  </si>
  <si>
    <t>If the change in demand yields a proportional change in price.</t>
  </si>
  <si>
    <t>E.g. increase your price by 10% and your demand decrease by 10%.</t>
  </si>
  <si>
    <t>Typically only absolutely essential items and services.</t>
  </si>
  <si>
    <t>Relatively Elastic Demand</t>
  </si>
  <si>
    <t>If demand change is greater than the change in your product's price.</t>
  </si>
  <si>
    <t>E.g. airline travels and private travellers.</t>
  </si>
  <si>
    <t>with a slight prices decrease.</t>
  </si>
  <si>
    <t>If demand falls to zero at the slightest price increase or demand becomes great</t>
  </si>
  <si>
    <t>price. E.g. where substitutes may appear difficult to acquire, such as electricity.</t>
  </si>
  <si>
    <t>If the percent change for demand is less than the percent change of product's</t>
  </si>
  <si>
    <t>becomes great with a slight prices decrease.</t>
  </si>
  <si>
    <t>If demand falls to zero at the slightest price increase or demand</t>
  </si>
  <si>
    <t>do not affect the demand for your product.</t>
  </si>
  <si>
    <t xml:space="preserve">If your Price Elasticity of Demand equals 0, price changes </t>
  </si>
  <si>
    <t>www.theautomatedmillionaire.com</t>
  </si>
  <si>
    <t>&lt; 1</t>
  </si>
  <si>
    <t>&gt; 1</t>
  </si>
  <si>
    <t>The price elasticity of supply  measures how responsive the supply of a product/service is when there is a change in price.</t>
  </si>
  <si>
    <t>Price Elasticity of Supply</t>
  </si>
  <si>
    <t>% Change of Supply /  % Change in Price = Price Elasticity of Supply</t>
  </si>
  <si>
    <t>PRICE ELASTICITY OF SUPPLY</t>
  </si>
  <si>
    <t>If the supply is eleastic, a company might have a surplus of labor available to increase supply. If the supply is inelastic the company will have a tough time keeping up with increases in demand.</t>
  </si>
  <si>
    <t>If the supply is ineleastic, an increase in price leads to a change in supply that is less than the increase in price (the PES is less than one).</t>
  </si>
  <si>
    <t>Cross elasticity of demand measures how responsive the demand of a product/service is when the price for another product/service changes.</t>
  </si>
  <si>
    <t>CROSS PRICE ELASTICITY</t>
  </si>
  <si>
    <t>% change in quantity demanded for Product A / % change Product B’s price</t>
  </si>
  <si>
    <t xml:space="preserve"> = Cross Price Elasticity of Demand</t>
  </si>
  <si>
    <t>Cost of Goods Sold</t>
  </si>
  <si>
    <t>Labor</t>
  </si>
  <si>
    <t>Labor Burden</t>
  </si>
  <si>
    <t>Labor Total</t>
  </si>
  <si>
    <t>Materials</t>
  </si>
  <si>
    <t>Subcontractors</t>
  </si>
  <si>
    <t>Equipment Rentals</t>
  </si>
  <si>
    <t>Other</t>
  </si>
  <si>
    <t>Hours</t>
  </si>
  <si>
    <t>$ Per Hour</t>
  </si>
  <si>
    <t>Percentage:</t>
  </si>
  <si>
    <t>Overhead Absorption Rate</t>
  </si>
  <si>
    <t>COGS Total</t>
  </si>
  <si>
    <t>Total Cost</t>
  </si>
  <si>
    <t>Contingency Rate</t>
  </si>
  <si>
    <t>Desired Margin</t>
  </si>
  <si>
    <t>Markup (calculated by input of desired Margin)</t>
  </si>
  <si>
    <t>Selling Price or Quote</t>
  </si>
  <si>
    <t>PRICING BY THE MATH</t>
  </si>
  <si>
    <t>Discount</t>
  </si>
  <si>
    <t>Margin</t>
  </si>
  <si>
    <t>Profit</t>
  </si>
  <si>
    <t>Subtotal</t>
  </si>
  <si>
    <t>Actual Price Quote or Selling Price</t>
  </si>
  <si>
    <t>Invitation To Special Training</t>
  </si>
  <si>
    <t>This Special Training is an extension of this document and tool. Get a better understanding on Markup versus Margin, so you can ensure you make a better business, and make yourself more money.</t>
  </si>
  <si>
    <t>The training also shows you more about how to price for profits, and how to price yourself in such a way that you will have more demand for your products/services, and so that you stand out in the market place.</t>
  </si>
  <si>
    <t>An Important Note On Taxes</t>
  </si>
  <si>
    <t>All the calculations and the spreadsheets in this file are based on numbers used excluding all taxes.</t>
  </si>
  <si>
    <t>All calculations using either the markup principle or the margin principle should ALWAYS be calculated before taxes. Any applicable taxes should thus be added subsequently.</t>
  </si>
  <si>
    <t>DISCLAIMER &amp; TERMS OF USE</t>
  </si>
  <si>
    <t xml:space="preserve">This document/file/tool has been prepared by The Automated Millionaire for its clients. The Automated Millionaire, however, accepts no responsibility for any errors in this document/file/tool that may result in faulty calculations. </t>
  </si>
  <si>
    <t xml:space="preserve">Faulty calculations could result in bad decisions being made of client in use for price setting and other critical decision making for clients' business or other. </t>
  </si>
  <si>
    <t>Any and all use of this document/file/tool is at users' complete own risk and user absolves The Automated Millionaire, and any and all owners/representatives/employees from any and all reliabilities and responsibilities, including, but not limited to, any losses that may come as a result from using this document/file/tool.</t>
  </si>
  <si>
    <t>All users and clients should double check the calculations with own calculations, so as to ensure no mistakes are made.</t>
  </si>
  <si>
    <t>©2021 The Automated Millionaire, All Rights Reserved</t>
  </si>
  <si>
    <t>©The Automated Millionaire</t>
  </si>
  <si>
    <t>©TheAutomated Millionaire</t>
  </si>
  <si>
    <t>IMPROVEMENTS IN OPERATING COSTS FROM 1% IMPROVEMENT IN..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</si>
</sst>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73" formatCode="_(* #,##0_);_(* \(#,##0\);_(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 (Body)"/>
    </font>
    <font>
      <sz val="8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187CE"/>
        <bgColor indexed="64"/>
      </patternFill>
    </fill>
    <fill>
      <patternFill patternType="solid">
        <fgColor rgb="FF93A2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7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0" fillId="3" borderId="0" xfId="0" applyFill="1"/>
    <xf numFmtId="44" fontId="0" fillId="3" borderId="0" xfId="2" applyFont="1" applyFill="1"/>
    <xf numFmtId="0" fontId="0" fillId="5" borderId="13" xfId="0" applyFill="1" applyBorder="1"/>
    <xf numFmtId="44" fontId="0" fillId="5" borderId="14" xfId="2" applyFont="1" applyFill="1" applyBorder="1"/>
    <xf numFmtId="0" fontId="0" fillId="5" borderId="15" xfId="0" applyFill="1" applyBorder="1"/>
    <xf numFmtId="0" fontId="0" fillId="5" borderId="0" xfId="0" applyFill="1" applyBorder="1"/>
    <xf numFmtId="44" fontId="0" fillId="5" borderId="16" xfId="2" applyFont="1" applyFill="1" applyBorder="1"/>
    <xf numFmtId="0" fontId="0" fillId="5" borderId="17" xfId="0" applyFill="1" applyBorder="1"/>
    <xf numFmtId="0" fontId="0" fillId="5" borderId="18" xfId="0" applyFill="1" applyBorder="1"/>
    <xf numFmtId="44" fontId="0" fillId="5" borderId="19" xfId="2" applyFont="1" applyFill="1" applyBorder="1"/>
    <xf numFmtId="0" fontId="3" fillId="5" borderId="12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3" fillId="7" borderId="4" xfId="0" applyFont="1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0" xfId="0" applyFill="1" applyBorder="1"/>
    <xf numFmtId="44" fontId="0" fillId="7" borderId="8" xfId="2" applyFont="1" applyFill="1" applyBorder="1"/>
    <xf numFmtId="0" fontId="0" fillId="7" borderId="9" xfId="0" applyFill="1" applyBorder="1"/>
    <xf numFmtId="0" fontId="0" fillId="7" borderId="10" xfId="0" applyFill="1" applyBorder="1"/>
    <xf numFmtId="44" fontId="0" fillId="7" borderId="11" xfId="2" applyFont="1" applyFill="1" applyBorder="1"/>
    <xf numFmtId="0" fontId="0" fillId="7" borderId="13" xfId="0" applyFill="1" applyBorder="1"/>
    <xf numFmtId="0" fontId="0" fillId="7" borderId="15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left" vertical="top" wrapText="1"/>
    </xf>
    <xf numFmtId="0" fontId="3" fillId="7" borderId="0" xfId="0" applyFont="1" applyFill="1" applyBorder="1"/>
    <xf numFmtId="0" fontId="3" fillId="3" borderId="0" xfId="0" applyFont="1" applyFill="1"/>
    <xf numFmtId="0" fontId="8" fillId="7" borderId="0" xfId="0" applyFont="1" applyFill="1" applyBorder="1" applyAlignment="1">
      <alignment horizontal="left" indent="3"/>
    </xf>
    <xf numFmtId="0" fontId="9" fillId="7" borderId="0" xfId="0" applyFont="1" applyFill="1" applyBorder="1"/>
    <xf numFmtId="0" fontId="9" fillId="7" borderId="0" xfId="0" applyFont="1" applyFill="1" applyBorder="1" applyAlignment="1">
      <alignment horizontal="left" indent="3"/>
    </xf>
    <xf numFmtId="0" fontId="8" fillId="7" borderId="0" xfId="0" applyFont="1" applyFill="1" applyBorder="1"/>
    <xf numFmtId="0" fontId="0" fillId="9" borderId="13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2" fontId="0" fillId="9" borderId="14" xfId="0" applyNumberForma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2" fontId="0" fillId="9" borderId="19" xfId="0" applyNumberFormat="1" applyFill="1" applyBorder="1" applyAlignment="1">
      <alignment horizontal="center" vertical="center" wrapText="1"/>
    </xf>
    <xf numFmtId="0" fontId="0" fillId="7" borderId="12" xfId="0" applyFill="1" applyBorder="1"/>
    <xf numFmtId="0" fontId="0" fillId="7" borderId="14" xfId="0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/>
    <xf numFmtId="0" fontId="0" fillId="7" borderId="19" xfId="0" applyFill="1" applyBorder="1"/>
    <xf numFmtId="0" fontId="0" fillId="7" borderId="0" xfId="0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0" xfId="0" applyFill="1" applyBorder="1"/>
    <xf numFmtId="0" fontId="0" fillId="4" borderId="24" xfId="0" applyFill="1" applyBorder="1"/>
    <xf numFmtId="0" fontId="3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/>
    </xf>
    <xf numFmtId="0" fontId="5" fillId="7" borderId="0" xfId="0" applyFont="1" applyFill="1" applyBorder="1"/>
    <xf numFmtId="0" fontId="0" fillId="7" borderId="0" xfId="0" applyFill="1" applyBorder="1" applyAlignment="1">
      <alignment horizontal="left" vertical="top" wrapText="1"/>
    </xf>
    <xf numFmtId="173" fontId="0" fillId="7" borderId="0" xfId="1" applyNumberFormat="1" applyFont="1" applyFill="1" applyBorder="1"/>
    <xf numFmtId="0" fontId="2" fillId="2" borderId="0" xfId="0" applyFont="1" applyFill="1" applyBorder="1" applyAlignment="1">
      <alignment horizontal="center"/>
    </xf>
    <xf numFmtId="44" fontId="0" fillId="7" borderId="0" xfId="2" applyFont="1" applyFill="1" applyBorder="1"/>
    <xf numFmtId="0" fontId="0" fillId="8" borderId="0" xfId="0" applyFill="1" applyBorder="1" applyAlignment="1">
      <alignment horizontal="center"/>
    </xf>
    <xf numFmtId="2" fontId="0" fillId="7" borderId="0" xfId="0" applyNumberFormat="1" applyFill="1" applyBorder="1"/>
    <xf numFmtId="0" fontId="0" fillId="7" borderId="0" xfId="0" applyFill="1" applyBorder="1" applyAlignment="1">
      <alignment horizontal="left" wrapText="1"/>
    </xf>
    <xf numFmtId="0" fontId="11" fillId="4" borderId="23" xfId="4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44" fontId="0" fillId="4" borderId="0" xfId="2" applyFont="1" applyFill="1" applyBorder="1"/>
    <xf numFmtId="44" fontId="0" fillId="4" borderId="26" xfId="2" applyFont="1" applyFill="1" applyBorder="1"/>
    <xf numFmtId="10" fontId="0" fillId="7" borderId="0" xfId="0" applyNumberFormat="1" applyFill="1" applyBorder="1"/>
    <xf numFmtId="44" fontId="0" fillId="7" borderId="10" xfId="2" applyFont="1" applyFill="1" applyBorder="1"/>
    <xf numFmtId="44" fontId="0" fillId="10" borderId="26" xfId="2" applyFont="1" applyFill="1" applyBorder="1"/>
    <xf numFmtId="0" fontId="3" fillId="7" borderId="26" xfId="0" applyFont="1" applyFill="1" applyBorder="1"/>
    <xf numFmtId="44" fontId="3" fillId="7" borderId="26" xfId="2" applyFont="1" applyFill="1" applyBorder="1"/>
    <xf numFmtId="0" fontId="12" fillId="3" borderId="0" xfId="0" applyFont="1" applyFill="1"/>
    <xf numFmtId="44" fontId="3" fillId="7" borderId="0" xfId="2" applyFont="1" applyFill="1" applyBorder="1"/>
    <xf numFmtId="0" fontId="12" fillId="7" borderId="0" xfId="0" applyFont="1" applyFill="1" applyBorder="1" applyAlignment="1">
      <alignment horizontal="center"/>
    </xf>
    <xf numFmtId="44" fontId="12" fillId="7" borderId="0" xfId="2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9" fontId="0" fillId="7" borderId="0" xfId="0" applyNumberFormat="1" applyFill="1" applyBorder="1"/>
    <xf numFmtId="44" fontId="0" fillId="7" borderId="0" xfId="2" applyNumberFormat="1" applyFont="1" applyFill="1" applyBorder="1"/>
    <xf numFmtId="0" fontId="12" fillId="4" borderId="23" xfId="0" applyFont="1" applyFill="1" applyBorder="1"/>
    <xf numFmtId="0" fontId="12" fillId="7" borderId="0" xfId="0" applyFont="1" applyFill="1" applyBorder="1"/>
    <xf numFmtId="44" fontId="13" fillId="7" borderId="0" xfId="2" applyNumberFormat="1" applyFont="1" applyFill="1" applyBorder="1"/>
    <xf numFmtId="44" fontId="13" fillId="7" borderId="0" xfId="2" applyFont="1" applyFill="1" applyBorder="1"/>
    <xf numFmtId="10" fontId="13" fillId="7" borderId="0" xfId="3" applyNumberFormat="1" applyFont="1" applyFill="1" applyBorder="1"/>
    <xf numFmtId="44" fontId="13" fillId="7" borderId="0" xfId="2" applyNumberFormat="1" applyFont="1" applyFill="1" applyBorder="1" applyAlignment="1">
      <alignment horizontal="center"/>
    </xf>
    <xf numFmtId="44" fontId="13" fillId="7" borderId="0" xfId="2" applyFont="1" applyFill="1" applyBorder="1" applyAlignment="1">
      <alignment horizontal="center"/>
    </xf>
    <xf numFmtId="0" fontId="0" fillId="11" borderId="0" xfId="0" applyFill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12" borderId="23" xfId="0" applyFill="1" applyBorder="1"/>
    <xf numFmtId="0" fontId="0" fillId="12" borderId="0" xfId="0" applyFill="1" applyBorder="1"/>
    <xf numFmtId="0" fontId="0" fillId="12" borderId="24" xfId="0" applyFill="1" applyBorder="1"/>
    <xf numFmtId="0" fontId="14" fillId="2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left" vertical="top" wrapText="1"/>
    </xf>
    <xf numFmtId="0" fontId="0" fillId="12" borderId="25" xfId="0" applyFill="1" applyBorder="1"/>
    <xf numFmtId="0" fontId="11" fillId="12" borderId="26" xfId="4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/>
    </xf>
    <xf numFmtId="0" fontId="0" fillId="12" borderId="27" xfId="0" applyFill="1" applyBorder="1"/>
    <xf numFmtId="0" fontId="18" fillId="4" borderId="24" xfId="0" applyFont="1" applyFill="1" applyBorder="1" applyAlignment="1">
      <alignment horizontal="center" textRotation="90"/>
    </xf>
    <xf numFmtId="0" fontId="0" fillId="6" borderId="0" xfId="0" applyFill="1" applyBorder="1" applyAlignment="1" applyProtection="1">
      <alignment horizontal="center"/>
      <protection locked="0"/>
    </xf>
    <xf numFmtId="44" fontId="0" fillId="6" borderId="0" xfId="2" applyFont="1" applyFill="1" applyBorder="1" applyProtection="1">
      <protection locked="0"/>
    </xf>
    <xf numFmtId="10" fontId="0" fillId="6" borderId="0" xfId="3" applyNumberFormat="1" applyFont="1" applyFill="1" applyBorder="1" applyProtection="1">
      <protection locked="0"/>
    </xf>
    <xf numFmtId="9" fontId="0" fillId="6" borderId="0" xfId="0" applyNumberFormat="1" applyFill="1" applyBorder="1" applyProtection="1">
      <protection locked="0"/>
    </xf>
    <xf numFmtId="0" fontId="18" fillId="12" borderId="24" xfId="0" applyFont="1" applyFill="1" applyBorder="1" applyAlignment="1">
      <alignment horizontal="center" textRotation="90"/>
    </xf>
    <xf numFmtId="44" fontId="0" fillId="6" borderId="3" xfId="2" applyFont="1" applyFill="1" applyBorder="1" applyProtection="1">
      <protection locked="0"/>
    </xf>
    <xf numFmtId="44" fontId="0" fillId="6" borderId="6" xfId="2" applyFont="1" applyFill="1" applyBorder="1" applyProtection="1">
      <protection locked="0"/>
    </xf>
    <xf numFmtId="44" fontId="0" fillId="6" borderId="8" xfId="2" applyFont="1" applyFill="1" applyBorder="1" applyProtection="1">
      <protection locked="0"/>
    </xf>
    <xf numFmtId="173" fontId="0" fillId="6" borderId="0" xfId="1" applyNumberFormat="1" applyFont="1" applyFill="1" applyBorder="1" applyProtection="1"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B4C6E7"/>
      <color rgb="FF0187CE"/>
      <color rgb="FFF2ADA3"/>
      <color rgb="FFF27479"/>
      <color rgb="FFFF5157"/>
      <color rgb="FF93A2BD"/>
      <color rgb="FF8B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Improvements in Operating costs</a:t>
            </a:r>
          </a:p>
          <a:p>
            <a:pPr>
              <a:defRPr/>
            </a:pPr>
            <a:r>
              <a:rPr lang="en-US"/>
              <a:t>from</a:t>
            </a:r>
            <a:r>
              <a:rPr lang="en-US" baseline="0"/>
              <a:t> 1% Improvement in...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523537380408093E-2"/>
          <c:y val="0.23575806817774486"/>
          <c:w val="0.91013849332663199"/>
          <c:h val="0.55374631193995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'Profit Levers'!$F$12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chemeClr val="accent1"/>
            </a:solidFill>
            <a:ln w="85725"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T h="0" prst="coolSlant"/>
            </a:sp3d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 w="114300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E76C-1241-B32F-23093B310CC7}"/>
              </c:ext>
            </c:extLst>
          </c:dPt>
          <c:cat>
            <c:numRef>
              <c:f>'Profit Levers'!$E$13:$E$18</c:f>
              <c:numCache>
                <c:formatCode>General</c:formatCode>
                <c:ptCount val="6"/>
              </c:numCache>
            </c:numRef>
          </c:cat>
          <c:val>
            <c:numRef>
              <c:f>'Profit Levers'!$F$13:$F$18</c:f>
              <c:numCache>
                <c:formatCode>General</c:formatCode>
                <c:ptCount val="6"/>
                <c:pt idx="3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C-1241-B32F-23093B310CC7}"/>
            </c:ext>
          </c:extLst>
        </c:ser>
        <c:ser>
          <c:idx val="1"/>
          <c:order val="1"/>
          <c:tx>
            <c:strRef>
              <c:f>'Profit Levers'!$G$12</c:f>
              <c:strCache>
                <c:ptCount val="1"/>
                <c:pt idx="0">
                  <c:v>Variable Cost</c:v>
                </c:pt>
              </c:strCache>
            </c:strRef>
          </c:tx>
          <c:spPr>
            <a:solidFill>
              <a:schemeClr val="accent2"/>
            </a:solidFill>
            <a:ln w="114300">
              <a:solidFill>
                <a:srgbClr val="FF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6-E76C-1241-B32F-23093B310CC7}"/>
              </c:ext>
            </c:extLst>
          </c:dPt>
          <c:cat>
            <c:numRef>
              <c:f>'Profit Levers'!$E$13:$E$18</c:f>
              <c:numCache>
                <c:formatCode>General</c:formatCode>
                <c:ptCount val="6"/>
              </c:numCache>
            </c:numRef>
          </c:cat>
          <c:val>
            <c:numRef>
              <c:f>'Profit Levers'!$G$13:$G$18</c:f>
              <c:numCache>
                <c:formatCode>General</c:formatCode>
                <c:ptCount val="6"/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C-1241-B32F-23093B310CC7}"/>
            </c:ext>
          </c:extLst>
        </c:ser>
        <c:ser>
          <c:idx val="2"/>
          <c:order val="2"/>
          <c:tx>
            <c:strRef>
              <c:f>'Profit Levers'!$H$12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3"/>
            </a:solidFill>
            <a:ln w="114300">
              <a:solidFill>
                <a:schemeClr val="accent6">
                  <a:lumMod val="60000"/>
                  <a:lumOff val="4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'Profit Levers'!$E$13:$E$18</c:f>
              <c:numCache>
                <c:formatCode>General</c:formatCode>
                <c:ptCount val="6"/>
              </c:numCache>
            </c:numRef>
          </c:cat>
          <c:val>
            <c:numRef>
              <c:f>'Profit Levers'!$H$13:$H$18</c:f>
              <c:numCache>
                <c:formatCode>General</c:formatCode>
                <c:ptCount val="6"/>
                <c:pt idx="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C-1241-B32F-23093B310CC7}"/>
            </c:ext>
          </c:extLst>
        </c:ser>
        <c:ser>
          <c:idx val="3"/>
          <c:order val="3"/>
          <c:tx>
            <c:strRef>
              <c:f>'Profit Levers'!$I$12</c:f>
              <c:strCache>
                <c:ptCount val="1"/>
                <c:pt idx="0">
                  <c:v>Fixed Cost</c:v>
                </c:pt>
              </c:strCache>
            </c:strRef>
          </c:tx>
          <c:spPr>
            <a:solidFill>
              <a:schemeClr val="accent4"/>
            </a:solidFill>
            <a:ln w="114300">
              <a:solidFill>
                <a:schemeClr val="accent4">
                  <a:lumMod val="60000"/>
                  <a:lumOff val="4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'Profit Levers'!$E$13:$E$18</c:f>
              <c:numCache>
                <c:formatCode>General</c:formatCode>
                <c:ptCount val="6"/>
              </c:numCache>
            </c:numRef>
          </c:cat>
          <c:val>
            <c:numRef>
              <c:f>'Profit Levers'!$I$13:$I$18</c:f>
              <c:numCache>
                <c:formatCode>General</c:formatCode>
                <c:ptCount val="6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C-1241-B32F-23093B31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overlap val="7"/>
        <c:axId val="1878746943"/>
        <c:axId val="1876408991"/>
      </c:barChart>
      <c:catAx>
        <c:axId val="1878746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tx1">
              <a:lumMod val="50000"/>
              <a:lumOff val="50000"/>
            </a:schemeClr>
          </a:solidFill>
          <a:ln w="317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40899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6408991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746943"/>
        <c:crossesAt val="1"/>
        <c:crossBetween val="midCat"/>
      </c:valAx>
      <c:spPr>
        <a:noFill/>
        <a:ln>
          <a:noFill/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theautomatedmillionaire.com/the-automated-millionaire-program-on-pricing-for-profit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541867</xdr:colOff>
      <xdr:row>12</xdr:row>
      <xdr:rowOff>93134</xdr:rowOff>
    </xdr:from>
    <xdr:to>
      <xdr:col>8</xdr:col>
      <xdr:colOff>364067</xdr:colOff>
      <xdr:row>15</xdr:row>
      <xdr:rowOff>33867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A0543-C081-524D-810C-EABEE004DB56}"/>
            </a:ext>
          </a:extLst>
        </xdr:cNvPr>
        <xdr:cNvSpPr/>
      </xdr:nvSpPr>
      <xdr:spPr>
        <a:xfrm>
          <a:off x="1748367" y="2760134"/>
          <a:ext cx="2870200" cy="677333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Online Video Training</a:t>
          </a:r>
        </a:p>
        <a:p>
          <a:pPr algn="ctr"/>
          <a:r>
            <a:rPr lang="en-US" sz="1600">
              <a:solidFill>
                <a:schemeClr val="tx1"/>
              </a:solidFill>
            </a:rPr>
            <a:t>On Pricing and Using This Tool</a:t>
          </a:r>
        </a:p>
      </xdr:txBody>
    </xdr:sp>
    <xdr:clientData/>
  </xdr:twoCellAnchor>
  <xdr:twoCellAnchor>
    <xdr:from>
      <xdr:col>4</xdr:col>
      <xdr:colOff>0</xdr:colOff>
      <xdr:row>33</xdr:row>
      <xdr:rowOff>25399</xdr:rowOff>
    </xdr:from>
    <xdr:to>
      <xdr:col>8</xdr:col>
      <xdr:colOff>431800</xdr:colOff>
      <xdr:row>36</xdr:row>
      <xdr:rowOff>101599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CDC14F-7AE9-3742-ACAA-46545BD5068D}"/>
            </a:ext>
          </a:extLst>
        </xdr:cNvPr>
        <xdr:cNvSpPr/>
      </xdr:nvSpPr>
      <xdr:spPr>
        <a:xfrm>
          <a:off x="1816100" y="7086599"/>
          <a:ext cx="2870200" cy="685800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Access Online Video Training</a:t>
          </a:r>
          <a:r>
            <a:rPr lang="en-US" sz="1600" baseline="0">
              <a:solidFill>
                <a:schemeClr val="tx1"/>
              </a:solidFill>
            </a:rPr>
            <a:t> Now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276012</xdr:colOff>
      <xdr:row>16</xdr:row>
      <xdr:rowOff>33865</xdr:rowOff>
    </xdr:from>
    <xdr:to>
      <xdr:col>12</xdr:col>
      <xdr:colOff>8466</xdr:colOff>
      <xdr:row>31</xdr:row>
      <xdr:rowOff>184678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489983-3706-2348-8E16-CBCF28C6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12" y="3640665"/>
          <a:ext cx="6133254" cy="3198813"/>
        </a:xfrm>
        <a:prstGeom prst="rect">
          <a:avLst/>
        </a:prstGeom>
      </xdr:spPr>
    </xdr:pic>
    <xdr:clientData/>
  </xdr:twoCellAnchor>
  <xdr:twoCellAnchor editAs="oneCell">
    <xdr:from>
      <xdr:col>0</xdr:col>
      <xdr:colOff>260350</xdr:colOff>
      <xdr:row>0</xdr:row>
      <xdr:rowOff>76200</xdr:rowOff>
    </xdr:from>
    <xdr:to>
      <xdr:col>4</xdr:col>
      <xdr:colOff>349250</xdr:colOff>
      <xdr:row>0</xdr:row>
      <xdr:rowOff>504825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13CE86-FAAA-0E42-9CEA-DDE49C93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76200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107950</xdr:rowOff>
    </xdr:from>
    <xdr:to>
      <xdr:col>3</xdr:col>
      <xdr:colOff>223661</xdr:colOff>
      <xdr:row>0</xdr:row>
      <xdr:rowOff>482600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6E5B8E-AD2D-1944-857D-14ABF2D6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07950"/>
          <a:ext cx="1665111" cy="374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260351</xdr:colOff>
      <xdr:row>0</xdr:row>
      <xdr:rowOff>133350</xdr:rowOff>
    </xdr:from>
    <xdr:to>
      <xdr:col>2</xdr:col>
      <xdr:colOff>1155701</xdr:colOff>
      <xdr:row>0</xdr:row>
      <xdr:rowOff>466249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959594-A385-C94A-A676-C7889BE38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1" y="133350"/>
          <a:ext cx="1479550" cy="332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374650</xdr:colOff>
      <xdr:row>32</xdr:row>
      <xdr:rowOff>127000</xdr:rowOff>
    </xdr:from>
    <xdr:to>
      <xdr:col>8</xdr:col>
      <xdr:colOff>387667</xdr:colOff>
      <xdr:row>43</xdr:row>
      <xdr:rowOff>77277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8F7CEE-5C44-7949-91CE-48C88DCB8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50" y="6197600"/>
          <a:ext cx="3632517" cy="1766377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</xdr:colOff>
      <xdr:row>32</xdr:row>
      <xdr:rowOff>145608</xdr:rowOff>
    </xdr:from>
    <xdr:to>
      <xdr:col>22</xdr:col>
      <xdr:colOff>101076</xdr:colOff>
      <xdr:row>43</xdr:row>
      <xdr:rowOff>88899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B30B48-F3B2-D444-A35E-4374FA226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100" y="6216208"/>
          <a:ext cx="3898376" cy="175939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114300</xdr:rowOff>
    </xdr:from>
    <xdr:to>
      <xdr:col>3</xdr:col>
      <xdr:colOff>800100</xdr:colOff>
      <xdr:row>0</xdr:row>
      <xdr:rowOff>454343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B0D47-EA4D-DB4E-8FAB-DB70579F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14300"/>
          <a:ext cx="1511300" cy="34004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</xdr:colOff>
      <xdr:row>0</xdr:row>
      <xdr:rowOff>114301</xdr:rowOff>
    </xdr:from>
    <xdr:to>
      <xdr:col>16</xdr:col>
      <xdr:colOff>552450</xdr:colOff>
      <xdr:row>0</xdr:row>
      <xdr:rowOff>464345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CDC6FB-9439-704C-A30C-3FE66E09A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0100" y="114301"/>
          <a:ext cx="1555750" cy="3500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6</xdr:row>
      <xdr:rowOff>184150</xdr:rowOff>
    </xdr:from>
    <xdr:to>
      <xdr:col>8</xdr:col>
      <xdr:colOff>869950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FE39C2-4F7C-364D-9B37-308C73614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139701</xdr:rowOff>
    </xdr:from>
    <xdr:to>
      <xdr:col>3</xdr:col>
      <xdr:colOff>539750</xdr:colOff>
      <xdr:row>0</xdr:row>
      <xdr:rowOff>464027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A60052-A00A-454E-91E7-F69B4EE10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39701"/>
          <a:ext cx="1441450" cy="3243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82550</xdr:rowOff>
    </xdr:from>
    <xdr:to>
      <xdr:col>4</xdr:col>
      <xdr:colOff>194028</xdr:colOff>
      <xdr:row>0</xdr:row>
      <xdr:rowOff>476250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B6A516-F6D2-904A-9802-1F3A94EF6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82550"/>
          <a:ext cx="1749778" cy="393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82550</xdr:rowOff>
    </xdr:from>
    <xdr:to>
      <xdr:col>4</xdr:col>
      <xdr:colOff>260350</xdr:colOff>
      <xdr:row>0</xdr:row>
      <xdr:rowOff>491172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6BE9EB-D778-214B-BDB9-6B15FDDB7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82550"/>
          <a:ext cx="1816100" cy="408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heautomatedmillionair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theautomatedmillionair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theautomatedmillionair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theautomatedmillionaire.com/" TargetMode="External"/><Relationship Id="rId1" Type="http://schemas.openxmlformats.org/officeDocument/2006/relationships/hyperlink" Target="http://www.theautomatedmillionair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automatedmillionair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theautomatedmillionair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theautomatedmillionaire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theautomatedmillionai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F42D-A473-104F-9ACE-CEFAA45DC1B9}">
  <dimension ref="A1:M43"/>
  <sheetViews>
    <sheetView zoomScale="200" zoomScaleNormal="200" workbookViewId="0">
      <selection activeCell="O23" sqref="O23"/>
    </sheetView>
  </sheetViews>
  <sheetFormatPr baseColWidth="10" defaultRowHeight="16" x14ac:dyDescent="0.2"/>
  <cols>
    <col min="1" max="1" width="3.6640625" style="92" customWidth="1"/>
    <col min="2" max="2" width="4.1640625" style="92" customWidth="1"/>
    <col min="3" max="11" width="8" style="92" customWidth="1"/>
    <col min="12" max="12" width="4.1640625" style="92" customWidth="1"/>
    <col min="13" max="13" width="3.6640625" style="92" customWidth="1"/>
    <col min="14" max="16384" width="10.83203125" style="92"/>
  </cols>
  <sheetData>
    <row r="1" spans="1:13" ht="45" customHeight="1" thickTop="1" x14ac:dyDescent="0.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4" x14ac:dyDescent="0.2">
      <c r="A3" s="99"/>
      <c r="B3" s="102" t="s">
        <v>82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</row>
    <row r="4" spans="1:13" x14ac:dyDescent="0.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x14ac:dyDescent="0.2">
      <c r="A5" s="9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1"/>
    </row>
    <row r="6" spans="1:13" ht="16" customHeight="1" x14ac:dyDescent="0.2">
      <c r="A6" s="99"/>
      <c r="B6" s="18"/>
      <c r="C6" s="28" t="s">
        <v>83</v>
      </c>
      <c r="D6" s="28"/>
      <c r="E6" s="28"/>
      <c r="F6" s="28"/>
      <c r="G6" s="28"/>
      <c r="H6" s="28"/>
      <c r="I6" s="28"/>
      <c r="J6" s="28"/>
      <c r="K6" s="28"/>
      <c r="L6" s="18"/>
      <c r="M6" s="101"/>
    </row>
    <row r="7" spans="1:13" x14ac:dyDescent="0.2">
      <c r="A7" s="99"/>
      <c r="B7" s="18"/>
      <c r="C7" s="28"/>
      <c r="D7" s="28"/>
      <c r="E7" s="28"/>
      <c r="F7" s="28"/>
      <c r="G7" s="28"/>
      <c r="H7" s="28"/>
      <c r="I7" s="28"/>
      <c r="J7" s="28"/>
      <c r="K7" s="28"/>
      <c r="L7" s="18"/>
      <c r="M7" s="101"/>
    </row>
    <row r="8" spans="1:13" x14ac:dyDescent="0.2">
      <c r="A8" s="99"/>
      <c r="B8" s="18"/>
      <c r="C8" s="28"/>
      <c r="D8" s="28"/>
      <c r="E8" s="28"/>
      <c r="F8" s="28"/>
      <c r="G8" s="28"/>
      <c r="H8" s="28"/>
      <c r="I8" s="28"/>
      <c r="J8" s="28"/>
      <c r="K8" s="28"/>
      <c r="L8" s="18"/>
      <c r="M8" s="101"/>
    </row>
    <row r="9" spans="1:13" x14ac:dyDescent="0.2">
      <c r="A9" s="99"/>
      <c r="B9" s="18"/>
      <c r="C9" s="28" t="s">
        <v>84</v>
      </c>
      <c r="D9" s="28"/>
      <c r="E9" s="28"/>
      <c r="F9" s="28"/>
      <c r="G9" s="28"/>
      <c r="H9" s="28"/>
      <c r="I9" s="28"/>
      <c r="J9" s="28"/>
      <c r="K9" s="28"/>
      <c r="L9" s="18"/>
      <c r="M9" s="101"/>
    </row>
    <row r="10" spans="1:13" x14ac:dyDescent="0.2">
      <c r="A10" s="99"/>
      <c r="B10" s="18"/>
      <c r="C10" s="28"/>
      <c r="D10" s="28"/>
      <c r="E10" s="28"/>
      <c r="F10" s="28"/>
      <c r="G10" s="28"/>
      <c r="H10" s="28"/>
      <c r="I10" s="28"/>
      <c r="J10" s="28"/>
      <c r="K10" s="28"/>
      <c r="L10" s="18"/>
      <c r="M10" s="101"/>
    </row>
    <row r="11" spans="1:13" x14ac:dyDescent="0.2">
      <c r="A11" s="99"/>
      <c r="B11" s="18"/>
      <c r="C11" s="28"/>
      <c r="D11" s="28"/>
      <c r="E11" s="28"/>
      <c r="F11" s="28"/>
      <c r="G11" s="28"/>
      <c r="H11" s="28"/>
      <c r="I11" s="28"/>
      <c r="J11" s="28"/>
      <c r="K11" s="28"/>
      <c r="L11" s="18"/>
      <c r="M11" s="101"/>
    </row>
    <row r="12" spans="1:13" x14ac:dyDescent="0.2">
      <c r="A12" s="99"/>
      <c r="B12" s="18"/>
      <c r="C12" s="28"/>
      <c r="D12" s="28"/>
      <c r="E12" s="28"/>
      <c r="F12" s="28"/>
      <c r="G12" s="28"/>
      <c r="H12" s="28"/>
      <c r="I12" s="28"/>
      <c r="J12" s="28"/>
      <c r="K12" s="28"/>
      <c r="L12" s="18"/>
      <c r="M12" s="101"/>
    </row>
    <row r="13" spans="1:13" ht="21" x14ac:dyDescent="0.2">
      <c r="A13" s="99"/>
      <c r="B13" s="18"/>
      <c r="C13" s="57"/>
      <c r="D13" s="57"/>
      <c r="E13" s="103"/>
      <c r="F13" s="103"/>
      <c r="G13" s="103"/>
      <c r="H13" s="103"/>
      <c r="I13" s="103"/>
      <c r="J13" s="57"/>
      <c r="K13" s="57"/>
      <c r="L13" s="18"/>
      <c r="M13" s="101"/>
    </row>
    <row r="14" spans="1:13" ht="21" x14ac:dyDescent="0.2">
      <c r="A14" s="99"/>
      <c r="B14" s="18"/>
      <c r="C14" s="57"/>
      <c r="D14" s="57"/>
      <c r="E14" s="103"/>
      <c r="F14" s="103"/>
      <c r="G14" s="103"/>
      <c r="H14" s="103"/>
      <c r="I14" s="103"/>
      <c r="J14" s="57"/>
      <c r="K14" s="57"/>
      <c r="L14" s="18"/>
      <c r="M14" s="101"/>
    </row>
    <row r="15" spans="1:13" x14ac:dyDescent="0.2">
      <c r="A15" s="99"/>
      <c r="B15" s="18"/>
      <c r="C15" s="57"/>
      <c r="D15" s="57"/>
      <c r="E15" s="57"/>
      <c r="F15" s="57"/>
      <c r="G15" s="57"/>
      <c r="H15" s="57"/>
      <c r="I15" s="57"/>
      <c r="J15" s="57"/>
      <c r="K15" s="57"/>
      <c r="L15" s="18"/>
      <c r="M15" s="101"/>
    </row>
    <row r="16" spans="1:13" x14ac:dyDescent="0.2">
      <c r="A16" s="99"/>
      <c r="B16" s="18"/>
      <c r="C16" s="57"/>
      <c r="D16" s="57"/>
      <c r="E16" s="57"/>
      <c r="F16" s="57"/>
      <c r="G16" s="57"/>
      <c r="H16" s="57"/>
      <c r="I16" s="57"/>
      <c r="J16" s="57"/>
      <c r="K16" s="57"/>
      <c r="L16" s="18"/>
      <c r="M16" s="101"/>
    </row>
    <row r="17" spans="1:13" x14ac:dyDescent="0.2">
      <c r="A17" s="99"/>
      <c r="B17" s="18"/>
      <c r="C17" s="57"/>
      <c r="D17" s="57"/>
      <c r="E17" s="57"/>
      <c r="F17" s="57"/>
      <c r="G17" s="57"/>
      <c r="H17" s="57"/>
      <c r="I17" s="57"/>
      <c r="J17" s="57"/>
      <c r="K17" s="57"/>
      <c r="L17" s="18"/>
      <c r="M17" s="101"/>
    </row>
    <row r="18" spans="1:13" x14ac:dyDescent="0.2">
      <c r="A18" s="99"/>
      <c r="B18" s="18"/>
      <c r="C18" s="57"/>
      <c r="D18" s="57"/>
      <c r="E18" s="57"/>
      <c r="F18" s="57"/>
      <c r="G18" s="57"/>
      <c r="H18" s="57"/>
      <c r="I18" s="57"/>
      <c r="J18" s="57"/>
      <c r="K18" s="57"/>
      <c r="L18" s="18"/>
      <c r="M18" s="101"/>
    </row>
    <row r="19" spans="1:13" x14ac:dyDescent="0.2">
      <c r="A19" s="99"/>
      <c r="B19" s="18"/>
      <c r="C19" s="57"/>
      <c r="D19" s="57"/>
      <c r="E19" s="57"/>
      <c r="F19" s="57"/>
      <c r="G19" s="57"/>
      <c r="H19" s="57"/>
      <c r="I19" s="57"/>
      <c r="J19" s="57"/>
      <c r="K19" s="57"/>
      <c r="L19" s="18"/>
      <c r="M19" s="101"/>
    </row>
    <row r="20" spans="1:13" x14ac:dyDescent="0.2">
      <c r="A20" s="99"/>
      <c r="B20" s="18"/>
      <c r="C20" s="57"/>
      <c r="D20" s="57"/>
      <c r="E20" s="57"/>
      <c r="F20" s="57"/>
      <c r="G20" s="57"/>
      <c r="H20" s="57"/>
      <c r="I20" s="57"/>
      <c r="J20" s="57"/>
      <c r="K20" s="57"/>
      <c r="L20" s="18"/>
      <c r="M20" s="101"/>
    </row>
    <row r="21" spans="1:13" x14ac:dyDescent="0.2">
      <c r="A21" s="99"/>
      <c r="B21" s="18"/>
      <c r="C21" s="57"/>
      <c r="D21" s="57"/>
      <c r="E21" s="57"/>
      <c r="F21" s="57"/>
      <c r="G21" s="57"/>
      <c r="H21" s="57"/>
      <c r="I21" s="57"/>
      <c r="J21" s="57"/>
      <c r="K21" s="57"/>
      <c r="L21" s="18"/>
      <c r="M21" s="101"/>
    </row>
    <row r="22" spans="1:13" x14ac:dyDescent="0.2">
      <c r="A22" s="99"/>
      <c r="B22" s="18"/>
      <c r="C22" s="57"/>
      <c r="D22" s="57"/>
      <c r="E22" s="57"/>
      <c r="F22" s="57"/>
      <c r="G22" s="57"/>
      <c r="H22" s="57"/>
      <c r="I22" s="57"/>
      <c r="J22" s="57"/>
      <c r="K22" s="57"/>
      <c r="L22" s="18"/>
      <c r="M22" s="101"/>
    </row>
    <row r="23" spans="1:13" x14ac:dyDescent="0.2">
      <c r="A23" s="99"/>
      <c r="B23" s="18"/>
      <c r="C23" s="57"/>
      <c r="D23" s="57"/>
      <c r="E23" s="57"/>
      <c r="F23" s="57"/>
      <c r="G23" s="57"/>
      <c r="H23" s="57"/>
      <c r="I23" s="57"/>
      <c r="J23" s="57"/>
      <c r="K23" s="57"/>
      <c r="L23" s="18"/>
      <c r="M23" s="101"/>
    </row>
    <row r="24" spans="1:13" x14ac:dyDescent="0.2">
      <c r="A24" s="99"/>
      <c r="B24" s="18"/>
      <c r="C24" s="57"/>
      <c r="D24" s="57"/>
      <c r="E24" s="57"/>
      <c r="F24" s="57"/>
      <c r="G24" s="57"/>
      <c r="H24" s="57"/>
      <c r="I24" s="57"/>
      <c r="J24" s="57"/>
      <c r="K24" s="57"/>
      <c r="L24" s="18"/>
      <c r="M24" s="101"/>
    </row>
    <row r="25" spans="1:13" x14ac:dyDescent="0.2">
      <c r="A25" s="99"/>
      <c r="B25" s="18"/>
      <c r="C25" s="57"/>
      <c r="D25" s="57"/>
      <c r="E25" s="57"/>
      <c r="F25" s="57"/>
      <c r="G25" s="57"/>
      <c r="H25" s="57"/>
      <c r="I25" s="57"/>
      <c r="J25" s="57"/>
      <c r="K25" s="57"/>
      <c r="L25" s="18"/>
      <c r="M25" s="101"/>
    </row>
    <row r="26" spans="1:13" x14ac:dyDescent="0.2">
      <c r="A26" s="99"/>
      <c r="B26" s="18"/>
      <c r="C26" s="57"/>
      <c r="D26" s="57"/>
      <c r="E26" s="57"/>
      <c r="F26" s="57"/>
      <c r="G26" s="57"/>
      <c r="H26" s="57"/>
      <c r="I26" s="57"/>
      <c r="J26" s="57"/>
      <c r="K26" s="57"/>
      <c r="L26" s="18"/>
      <c r="M26" s="101"/>
    </row>
    <row r="27" spans="1:13" x14ac:dyDescent="0.2">
      <c r="A27" s="99"/>
      <c r="B27" s="18"/>
      <c r="C27" s="57"/>
      <c r="D27" s="57"/>
      <c r="E27" s="57"/>
      <c r="F27" s="57"/>
      <c r="G27" s="57"/>
      <c r="H27" s="57"/>
      <c r="I27" s="57"/>
      <c r="J27" s="57"/>
      <c r="K27" s="57"/>
      <c r="L27" s="18"/>
      <c r="M27" s="101"/>
    </row>
    <row r="28" spans="1:13" x14ac:dyDescent="0.2">
      <c r="A28" s="99"/>
      <c r="B28" s="18"/>
      <c r="C28" s="57"/>
      <c r="D28" s="57"/>
      <c r="E28" s="57"/>
      <c r="F28" s="57"/>
      <c r="G28" s="57"/>
      <c r="H28" s="57"/>
      <c r="I28" s="57"/>
      <c r="J28" s="57"/>
      <c r="K28" s="57"/>
      <c r="L28" s="18"/>
      <c r="M28" s="101"/>
    </row>
    <row r="29" spans="1:13" x14ac:dyDescent="0.2">
      <c r="A29" s="99"/>
      <c r="B29" s="18"/>
      <c r="C29" s="57"/>
      <c r="D29" s="57"/>
      <c r="E29" s="57"/>
      <c r="F29" s="57"/>
      <c r="G29" s="57"/>
      <c r="H29" s="57"/>
      <c r="I29" s="57"/>
      <c r="J29" s="57"/>
      <c r="K29" s="57"/>
      <c r="L29" s="18"/>
      <c r="M29" s="101"/>
    </row>
    <row r="30" spans="1:13" x14ac:dyDescent="0.2">
      <c r="A30" s="99"/>
      <c r="B30" s="18"/>
      <c r="C30" s="57"/>
      <c r="D30" s="57"/>
      <c r="E30" s="57"/>
      <c r="F30" s="57"/>
      <c r="G30" s="57"/>
      <c r="H30" s="57"/>
      <c r="I30" s="57"/>
      <c r="J30" s="57"/>
      <c r="K30" s="57"/>
      <c r="L30" s="18"/>
      <c r="M30" s="101"/>
    </row>
    <row r="31" spans="1:13" x14ac:dyDescent="0.2">
      <c r="A31" s="99"/>
      <c r="B31" s="18"/>
      <c r="C31" s="57"/>
      <c r="D31" s="57"/>
      <c r="E31" s="57"/>
      <c r="F31" s="57"/>
      <c r="G31" s="57"/>
      <c r="H31" s="57"/>
      <c r="I31" s="57"/>
      <c r="J31" s="57"/>
      <c r="K31" s="57"/>
      <c r="L31" s="18"/>
      <c r="M31" s="101"/>
    </row>
    <row r="32" spans="1:13" x14ac:dyDescent="0.2">
      <c r="A32" s="99"/>
      <c r="B32" s="18"/>
      <c r="C32" s="57"/>
      <c r="D32" s="57"/>
      <c r="E32" s="57"/>
      <c r="F32" s="57"/>
      <c r="G32" s="57"/>
      <c r="H32" s="57"/>
      <c r="I32" s="57"/>
      <c r="J32" s="57"/>
      <c r="K32" s="57"/>
      <c r="L32" s="18"/>
      <c r="M32" s="101"/>
    </row>
    <row r="33" spans="1:13" x14ac:dyDescent="0.2">
      <c r="A33" s="99"/>
      <c r="B33" s="18"/>
      <c r="C33" s="57"/>
      <c r="D33" s="57"/>
      <c r="E33" s="57"/>
      <c r="F33" s="57"/>
      <c r="G33" s="57"/>
      <c r="H33" s="57"/>
      <c r="I33" s="57"/>
      <c r="J33" s="57"/>
      <c r="K33" s="57"/>
      <c r="L33" s="18"/>
      <c r="M33" s="101"/>
    </row>
    <row r="34" spans="1:13" x14ac:dyDescent="0.2">
      <c r="A34" s="99"/>
      <c r="B34" s="18"/>
      <c r="C34" s="57"/>
      <c r="D34" s="57"/>
      <c r="E34" s="57"/>
      <c r="F34" s="57"/>
      <c r="G34" s="57"/>
      <c r="H34" s="57"/>
      <c r="I34" s="57"/>
      <c r="J34" s="57"/>
      <c r="K34" s="57"/>
      <c r="L34" s="18"/>
      <c r="M34" s="114" t="s">
        <v>95</v>
      </c>
    </row>
    <row r="35" spans="1:13" x14ac:dyDescent="0.2">
      <c r="A35" s="99"/>
      <c r="B35" s="18"/>
      <c r="C35" s="57"/>
      <c r="D35" s="57"/>
      <c r="E35" s="57"/>
      <c r="F35" s="57"/>
      <c r="G35" s="57"/>
      <c r="H35" s="57"/>
      <c r="I35" s="57"/>
      <c r="J35" s="57"/>
      <c r="K35" s="57"/>
      <c r="L35" s="18"/>
      <c r="M35" s="114"/>
    </row>
    <row r="36" spans="1:13" ht="16" customHeight="1" x14ac:dyDescent="0.2">
      <c r="A36" s="9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14"/>
    </row>
    <row r="37" spans="1:13" x14ac:dyDescent="0.2">
      <c r="A37" s="9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14"/>
    </row>
    <row r="38" spans="1:13" x14ac:dyDescent="0.2">
      <c r="A38" s="9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14"/>
    </row>
    <row r="39" spans="1:13" x14ac:dyDescent="0.2">
      <c r="A39" s="99"/>
      <c r="B39" s="18"/>
      <c r="C39" s="104" t="s">
        <v>93</v>
      </c>
      <c r="D39" s="28"/>
      <c r="E39" s="28"/>
      <c r="F39" s="28"/>
      <c r="G39" s="28"/>
      <c r="H39" s="28"/>
      <c r="I39" s="28"/>
      <c r="J39" s="28"/>
      <c r="K39" s="28"/>
      <c r="L39" s="18"/>
      <c r="M39" s="114"/>
    </row>
    <row r="40" spans="1:13" x14ac:dyDescent="0.2">
      <c r="A40" s="99"/>
      <c r="B40" s="18"/>
      <c r="C40" s="28"/>
      <c r="D40" s="28"/>
      <c r="E40" s="28"/>
      <c r="F40" s="28"/>
      <c r="G40" s="28"/>
      <c r="H40" s="28"/>
      <c r="I40" s="28"/>
      <c r="J40" s="28"/>
      <c r="K40" s="28"/>
      <c r="L40" s="18"/>
      <c r="M40" s="114"/>
    </row>
    <row r="41" spans="1:13" x14ac:dyDescent="0.2">
      <c r="A41" s="99"/>
      <c r="B41" s="18"/>
      <c r="C41" s="28"/>
      <c r="D41" s="28"/>
      <c r="E41" s="28"/>
      <c r="F41" s="28"/>
      <c r="G41" s="28"/>
      <c r="H41" s="28"/>
      <c r="I41" s="28"/>
      <c r="J41" s="28"/>
      <c r="K41" s="28"/>
      <c r="L41" s="18"/>
      <c r="M41" s="114"/>
    </row>
    <row r="42" spans="1:13" ht="17" thickBot="1" x14ac:dyDescent="0.25">
      <c r="A42" s="105"/>
      <c r="B42" s="106" t="s">
        <v>45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</row>
    <row r="43" spans="1:13" ht="17" thickTop="1" x14ac:dyDescent="0.2"/>
  </sheetData>
  <sheetProtection algorithmName="SHA-512" hashValue="DHY06DdUKtEb02JvI6ErwOsOOeFJz0Fylbtpc/nhfgT0bPoS2pJzkPv5+YqSniLYh47duzmOYfAwXtfAFKSeSA==" saltValue="sfrXtxB5RjPvGH0cwQBXLA==" spinCount="100000" sheet="1" objects="1" scenarios="1" selectLockedCells="1"/>
  <mergeCells count="8">
    <mergeCell ref="B42:L42"/>
    <mergeCell ref="M34:M41"/>
    <mergeCell ref="B3:L3"/>
    <mergeCell ref="C6:K8"/>
    <mergeCell ref="C9:K12"/>
    <mergeCell ref="E13:I13"/>
    <mergeCell ref="E14:I14"/>
    <mergeCell ref="C39:K41"/>
  </mergeCells>
  <hyperlinks>
    <hyperlink ref="B42" r:id="rId1" xr:uid="{E58C22A9-CEC2-6346-A203-7D6A937C2DA6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2332-EB75-CE42-BD94-EF5AD8537B4F}">
  <dimension ref="A1:J47"/>
  <sheetViews>
    <sheetView tabSelected="1" zoomScale="150" zoomScaleNormal="150" workbookViewId="0">
      <selection activeCell="H40" sqref="H40"/>
    </sheetView>
  </sheetViews>
  <sheetFormatPr baseColWidth="10" defaultRowHeight="16" x14ac:dyDescent="0.2"/>
  <cols>
    <col min="1" max="1" width="3.5" style="1" customWidth="1"/>
    <col min="2" max="2" width="4.83203125" style="1" customWidth="1"/>
    <col min="3" max="3" width="13.33203125" style="1" customWidth="1"/>
    <col min="4" max="4" width="10.83203125" style="1"/>
    <col min="5" max="5" width="10.5" style="1" customWidth="1"/>
    <col min="6" max="7" width="10.33203125" style="2" customWidth="1"/>
    <col min="8" max="8" width="14" style="2" bestFit="1" customWidth="1"/>
    <col min="9" max="9" width="4.83203125" style="1" customWidth="1"/>
    <col min="10" max="10" width="3.5" style="1" customWidth="1"/>
    <col min="11" max="16384" width="10.83203125" style="1"/>
  </cols>
  <sheetData>
    <row r="1" spans="1:10" ht="45" customHeight="1" thickTop="1" x14ac:dyDescent="0.2">
      <c r="A1" s="48" t="s">
        <v>76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x14ac:dyDescent="0.2">
      <c r="A2" s="51"/>
      <c r="B2" s="52"/>
      <c r="C2" s="52"/>
      <c r="D2" s="52"/>
      <c r="E2" s="52"/>
      <c r="F2" s="70"/>
      <c r="G2" s="70"/>
      <c r="H2" s="70"/>
      <c r="I2" s="52"/>
      <c r="J2" s="53"/>
    </row>
    <row r="3" spans="1:10" x14ac:dyDescent="0.2">
      <c r="A3" s="51"/>
      <c r="B3" s="18"/>
      <c r="C3" s="18"/>
      <c r="D3" s="18"/>
      <c r="E3" s="18"/>
      <c r="F3" s="60"/>
      <c r="G3" s="60"/>
      <c r="H3" s="60"/>
      <c r="I3" s="18"/>
      <c r="J3" s="53"/>
    </row>
    <row r="4" spans="1:10" x14ac:dyDescent="0.2">
      <c r="A4" s="51"/>
      <c r="B4" s="18"/>
      <c r="C4" s="29" t="s">
        <v>58</v>
      </c>
      <c r="D4" s="18"/>
      <c r="E4" s="18"/>
      <c r="F4" s="60"/>
      <c r="G4" s="60"/>
      <c r="H4" s="60"/>
      <c r="I4" s="18"/>
      <c r="J4" s="53"/>
    </row>
    <row r="5" spans="1:10" x14ac:dyDescent="0.2">
      <c r="A5" s="51"/>
      <c r="B5" s="18"/>
      <c r="C5" s="29"/>
      <c r="D5" s="18"/>
      <c r="E5" s="79" t="s">
        <v>66</v>
      </c>
      <c r="F5" s="80" t="s">
        <v>67</v>
      </c>
      <c r="G5" s="60"/>
      <c r="H5" s="60"/>
      <c r="I5" s="18"/>
      <c r="J5" s="53"/>
    </row>
    <row r="6" spans="1:10" x14ac:dyDescent="0.2">
      <c r="A6" s="51"/>
      <c r="B6" s="18"/>
      <c r="C6" s="18" t="s">
        <v>59</v>
      </c>
      <c r="D6" s="18"/>
      <c r="E6" s="110">
        <v>287</v>
      </c>
      <c r="F6" s="111">
        <v>22</v>
      </c>
      <c r="G6" s="60"/>
      <c r="H6" s="111">
        <f>E6*F6</f>
        <v>6314</v>
      </c>
      <c r="I6" s="18"/>
      <c r="J6" s="53"/>
    </row>
    <row r="7" spans="1:10" x14ac:dyDescent="0.2">
      <c r="A7" s="51"/>
      <c r="B7" s="18"/>
      <c r="C7" s="18" t="s">
        <v>60</v>
      </c>
      <c r="D7" s="18"/>
      <c r="E7" s="79" t="s">
        <v>68</v>
      </c>
      <c r="F7" s="112">
        <v>0.44500000000000001</v>
      </c>
      <c r="G7" s="60"/>
      <c r="H7" s="73">
        <f>H6*F7</f>
        <v>2809.73</v>
      </c>
      <c r="I7" s="18"/>
      <c r="J7" s="53"/>
    </row>
    <row r="8" spans="1:10" x14ac:dyDescent="0.2">
      <c r="A8" s="51"/>
      <c r="B8" s="18"/>
      <c r="C8" s="18" t="s">
        <v>61</v>
      </c>
      <c r="D8" s="18"/>
      <c r="E8" s="18"/>
      <c r="F8" s="60"/>
      <c r="G8" s="60"/>
      <c r="H8" s="60">
        <f>SUM(H6:H7)</f>
        <v>9123.73</v>
      </c>
      <c r="I8" s="18"/>
      <c r="J8" s="53"/>
    </row>
    <row r="9" spans="1:10" x14ac:dyDescent="0.2">
      <c r="A9" s="51"/>
      <c r="B9" s="18"/>
      <c r="C9" s="18" t="s">
        <v>62</v>
      </c>
      <c r="D9" s="18"/>
      <c r="E9" s="18"/>
      <c r="F9" s="60"/>
      <c r="G9" s="60"/>
      <c r="H9" s="111">
        <v>3580</v>
      </c>
      <c r="I9" s="18"/>
      <c r="J9" s="53"/>
    </row>
    <row r="10" spans="1:10" x14ac:dyDescent="0.2">
      <c r="A10" s="51"/>
      <c r="B10" s="18"/>
      <c r="C10" s="18" t="s">
        <v>63</v>
      </c>
      <c r="D10" s="18"/>
      <c r="E10" s="18"/>
      <c r="F10" s="60"/>
      <c r="G10" s="60"/>
      <c r="H10" s="111">
        <v>0</v>
      </c>
      <c r="I10" s="18"/>
      <c r="J10" s="53"/>
    </row>
    <row r="11" spans="1:10" x14ac:dyDescent="0.2">
      <c r="A11" s="51"/>
      <c r="B11" s="18"/>
      <c r="C11" s="18" t="s">
        <v>64</v>
      </c>
      <c r="D11" s="18"/>
      <c r="E11" s="18"/>
      <c r="F11" s="60"/>
      <c r="G11" s="60"/>
      <c r="H11" s="111">
        <v>0</v>
      </c>
      <c r="I11" s="18"/>
      <c r="J11" s="53"/>
    </row>
    <row r="12" spans="1:10" x14ac:dyDescent="0.2">
      <c r="A12" s="51"/>
      <c r="B12" s="18"/>
      <c r="C12" s="18" t="s">
        <v>65</v>
      </c>
      <c r="D12" s="18"/>
      <c r="E12" s="18"/>
      <c r="F12" s="60"/>
      <c r="G12" s="60"/>
      <c r="H12" s="111">
        <v>0</v>
      </c>
      <c r="I12" s="18"/>
      <c r="J12" s="53"/>
    </row>
    <row r="13" spans="1:10" x14ac:dyDescent="0.2">
      <c r="A13" s="51"/>
      <c r="B13" s="18"/>
      <c r="C13" s="18" t="s">
        <v>65</v>
      </c>
      <c r="D13" s="18"/>
      <c r="E13" s="18"/>
      <c r="F13" s="60"/>
      <c r="G13" s="60"/>
      <c r="H13" s="111">
        <v>0</v>
      </c>
      <c r="I13" s="18"/>
      <c r="J13" s="53"/>
    </row>
    <row r="14" spans="1:10" x14ac:dyDescent="0.2">
      <c r="A14" s="51"/>
      <c r="B14" s="18"/>
      <c r="C14" s="18" t="s">
        <v>65</v>
      </c>
      <c r="D14" s="18"/>
      <c r="E14" s="18"/>
      <c r="F14" s="60"/>
      <c r="G14" s="60"/>
      <c r="H14" s="111">
        <v>0</v>
      </c>
      <c r="I14" s="18"/>
      <c r="J14" s="53"/>
    </row>
    <row r="15" spans="1:10" ht="11" customHeight="1" x14ac:dyDescent="0.2">
      <c r="A15" s="51"/>
      <c r="B15" s="18"/>
      <c r="C15" s="21"/>
      <c r="D15" s="21"/>
      <c r="E15" s="21"/>
      <c r="F15" s="73"/>
      <c r="G15" s="73"/>
      <c r="H15" s="73"/>
      <c r="I15" s="18"/>
      <c r="J15" s="53"/>
    </row>
    <row r="16" spans="1:10" ht="11" customHeight="1" x14ac:dyDescent="0.2">
      <c r="A16" s="51"/>
      <c r="B16" s="18"/>
      <c r="C16" s="18"/>
      <c r="D16" s="18"/>
      <c r="E16" s="18"/>
      <c r="F16" s="60"/>
      <c r="G16" s="60"/>
      <c r="H16" s="60"/>
      <c r="I16" s="18"/>
      <c r="J16" s="53"/>
    </row>
    <row r="17" spans="1:10" s="30" customFormat="1" x14ac:dyDescent="0.2">
      <c r="A17" s="81"/>
      <c r="B17" s="29"/>
      <c r="C17" s="29" t="s">
        <v>70</v>
      </c>
      <c r="D17" s="29"/>
      <c r="E17" s="29"/>
      <c r="F17" s="78"/>
      <c r="G17" s="78"/>
      <c r="H17" s="78">
        <f>SUM(H8:H16)</f>
        <v>12703.73</v>
      </c>
      <c r="I17" s="29"/>
      <c r="J17" s="82"/>
    </row>
    <row r="18" spans="1:10" x14ac:dyDescent="0.2">
      <c r="A18" s="51"/>
      <c r="B18" s="18"/>
      <c r="C18" s="29" t="s">
        <v>69</v>
      </c>
      <c r="D18" s="18"/>
      <c r="E18" s="79" t="s">
        <v>68</v>
      </c>
      <c r="F18" s="112">
        <v>0.44350000000000001</v>
      </c>
      <c r="G18" s="60"/>
      <c r="H18" s="60">
        <f>H17*F18</f>
        <v>5634.1042550000002</v>
      </c>
      <c r="I18" s="18"/>
      <c r="J18" s="53"/>
    </row>
    <row r="19" spans="1:10" ht="11" customHeight="1" x14ac:dyDescent="0.2">
      <c r="A19" s="51"/>
      <c r="B19" s="18"/>
      <c r="C19" s="18"/>
      <c r="D19" s="18"/>
      <c r="E19" s="18"/>
      <c r="F19" s="60"/>
      <c r="G19" s="60"/>
      <c r="H19" s="73"/>
      <c r="I19" s="18"/>
      <c r="J19" s="53"/>
    </row>
    <row r="20" spans="1:10" ht="11" customHeight="1" x14ac:dyDescent="0.2">
      <c r="A20" s="51"/>
      <c r="B20" s="18"/>
      <c r="C20" s="18"/>
      <c r="D20" s="18"/>
      <c r="E20" s="18"/>
      <c r="F20" s="60"/>
      <c r="G20" s="60"/>
      <c r="H20" s="60"/>
      <c r="I20" s="18"/>
      <c r="J20" s="53"/>
    </row>
    <row r="21" spans="1:10" s="30" customFormat="1" x14ac:dyDescent="0.2">
      <c r="A21" s="81"/>
      <c r="B21" s="29"/>
      <c r="C21" s="29" t="s">
        <v>71</v>
      </c>
      <c r="D21" s="29"/>
      <c r="E21" s="29"/>
      <c r="F21" s="78"/>
      <c r="G21" s="78"/>
      <c r="H21" s="78">
        <f>SUM(H17:H20)</f>
        <v>18337.834255000002</v>
      </c>
      <c r="I21" s="29"/>
      <c r="J21" s="82"/>
    </row>
    <row r="22" spans="1:10" x14ac:dyDescent="0.2">
      <c r="A22" s="51"/>
      <c r="B22" s="18"/>
      <c r="C22" s="18"/>
      <c r="D22" s="18"/>
      <c r="E22" s="18"/>
      <c r="F22" s="60"/>
      <c r="G22" s="60"/>
      <c r="H22" s="60"/>
      <c r="I22" s="18"/>
      <c r="J22" s="53"/>
    </row>
    <row r="23" spans="1:10" x14ac:dyDescent="0.2">
      <c r="A23" s="51"/>
      <c r="B23" s="18"/>
      <c r="C23" s="29" t="s">
        <v>72</v>
      </c>
      <c r="D23" s="18"/>
      <c r="E23" s="79" t="s">
        <v>68</v>
      </c>
      <c r="F23" s="112">
        <v>0.05</v>
      </c>
      <c r="G23" s="60"/>
      <c r="H23" s="60">
        <f>H21*F23</f>
        <v>916.89171275000012</v>
      </c>
      <c r="I23" s="18"/>
      <c r="J23" s="53"/>
    </row>
    <row r="24" spans="1:10" ht="11" customHeight="1" x14ac:dyDescent="0.2">
      <c r="A24" s="51"/>
      <c r="B24" s="18"/>
      <c r="C24" s="18"/>
      <c r="D24" s="18"/>
      <c r="E24" s="18"/>
      <c r="F24" s="60"/>
      <c r="G24" s="60"/>
      <c r="H24" s="73"/>
      <c r="I24" s="18"/>
      <c r="J24" s="53"/>
    </row>
    <row r="25" spans="1:10" ht="11" customHeight="1" x14ac:dyDescent="0.2">
      <c r="A25" s="51"/>
      <c r="B25" s="18"/>
      <c r="C25" s="18"/>
      <c r="D25" s="18"/>
      <c r="E25" s="18"/>
      <c r="F25" s="60"/>
      <c r="G25" s="60"/>
      <c r="H25" s="60"/>
      <c r="I25" s="18"/>
      <c r="J25" s="53"/>
    </row>
    <row r="26" spans="1:10" x14ac:dyDescent="0.2">
      <c r="A26" s="51"/>
      <c r="B26" s="18"/>
      <c r="C26" s="18"/>
      <c r="D26" s="18"/>
      <c r="E26" s="18"/>
      <c r="F26" s="60"/>
      <c r="G26" s="60"/>
      <c r="H26" s="60">
        <f>SUM(H21:H25)</f>
        <v>19254.725967750001</v>
      </c>
      <c r="I26" s="18"/>
      <c r="J26" s="53"/>
    </row>
    <row r="27" spans="1:10" x14ac:dyDescent="0.2">
      <c r="A27" s="51"/>
      <c r="B27" s="18"/>
      <c r="C27" s="29" t="s">
        <v>73</v>
      </c>
      <c r="D27" s="18"/>
      <c r="E27" s="79" t="s">
        <v>68</v>
      </c>
      <c r="F27" s="113">
        <v>0.35</v>
      </c>
      <c r="G27" s="60"/>
      <c r="H27" s="60"/>
      <c r="I27" s="18"/>
      <c r="J27" s="53"/>
    </row>
    <row r="28" spans="1:10" x14ac:dyDescent="0.2">
      <c r="A28" s="51"/>
      <c r="B28" s="18"/>
      <c r="C28" s="18"/>
      <c r="D28" s="18"/>
      <c r="E28" s="18"/>
      <c r="F28" s="60"/>
      <c r="G28" s="60"/>
      <c r="H28" s="60"/>
      <c r="I28" s="18"/>
      <c r="J28" s="53"/>
    </row>
    <row r="29" spans="1:10" x14ac:dyDescent="0.2">
      <c r="A29" s="51"/>
      <c r="B29" s="18"/>
      <c r="C29" s="18" t="s">
        <v>74</v>
      </c>
      <c r="D29" s="18"/>
      <c r="E29" s="18"/>
      <c r="F29" s="60"/>
      <c r="G29" s="60"/>
      <c r="H29" s="60">
        <f>H32-H26</f>
        <v>10367.929367249999</v>
      </c>
      <c r="I29" s="18"/>
      <c r="J29" s="53"/>
    </row>
    <row r="30" spans="1:10" ht="11" customHeight="1" x14ac:dyDescent="0.2">
      <c r="A30" s="51"/>
      <c r="B30" s="18"/>
      <c r="C30" s="21"/>
      <c r="D30" s="21"/>
      <c r="E30" s="21"/>
      <c r="F30" s="73"/>
      <c r="G30" s="73"/>
      <c r="H30" s="73"/>
      <c r="I30" s="18"/>
      <c r="J30" s="53"/>
    </row>
    <row r="31" spans="1:10" ht="11" customHeight="1" x14ac:dyDescent="0.2">
      <c r="A31" s="51"/>
      <c r="B31" s="18"/>
      <c r="C31" s="18"/>
      <c r="D31" s="18"/>
      <c r="E31" s="18"/>
      <c r="F31" s="60"/>
      <c r="G31" s="60"/>
      <c r="H31" s="60"/>
      <c r="I31" s="18"/>
      <c r="J31" s="53"/>
    </row>
    <row r="32" spans="1:10" s="30" customFormat="1" x14ac:dyDescent="0.2">
      <c r="A32" s="81"/>
      <c r="B32" s="29"/>
      <c r="C32" s="29" t="s">
        <v>80</v>
      </c>
      <c r="D32" s="29"/>
      <c r="E32" s="29"/>
      <c r="F32" s="78"/>
      <c r="G32" s="78"/>
      <c r="H32" s="78">
        <f>(H26/((100%-F27)))</f>
        <v>29622.655334999999</v>
      </c>
      <c r="I32" s="29"/>
      <c r="J32" s="82"/>
    </row>
    <row r="33" spans="1:10" x14ac:dyDescent="0.2">
      <c r="A33" s="51"/>
      <c r="B33" s="18"/>
      <c r="C33" s="18"/>
      <c r="D33" s="18"/>
      <c r="E33" s="18"/>
      <c r="F33" s="60"/>
      <c r="G33" s="60"/>
      <c r="H33" s="60"/>
      <c r="I33" s="18"/>
      <c r="J33" s="53"/>
    </row>
    <row r="34" spans="1:10" x14ac:dyDescent="0.2">
      <c r="A34" s="51"/>
      <c r="B34" s="18"/>
      <c r="C34" s="18" t="s">
        <v>77</v>
      </c>
      <c r="D34" s="18"/>
      <c r="E34" s="79" t="s">
        <v>68</v>
      </c>
      <c r="F34" s="113">
        <v>0.1</v>
      </c>
      <c r="G34" s="60"/>
      <c r="H34" s="60">
        <f>-H32*F34</f>
        <v>-2962.2655334999999</v>
      </c>
      <c r="I34" s="18"/>
      <c r="J34" s="53"/>
    </row>
    <row r="35" spans="1:10" ht="11" customHeight="1" x14ac:dyDescent="0.2">
      <c r="A35" s="51"/>
      <c r="B35" s="18"/>
      <c r="C35" s="18"/>
      <c r="D35" s="18"/>
      <c r="E35" s="79"/>
      <c r="F35" s="83"/>
      <c r="G35" s="60"/>
      <c r="H35" s="73"/>
      <c r="I35" s="18"/>
      <c r="J35" s="109" t="s">
        <v>94</v>
      </c>
    </row>
    <row r="36" spans="1:10" ht="11" customHeight="1" x14ac:dyDescent="0.2">
      <c r="A36" s="51"/>
      <c r="B36" s="18"/>
      <c r="C36" s="18"/>
      <c r="D36" s="18"/>
      <c r="E36" s="79"/>
      <c r="F36" s="83"/>
      <c r="G36" s="60"/>
      <c r="H36" s="60"/>
      <c r="I36" s="18"/>
      <c r="J36" s="109"/>
    </row>
    <row r="37" spans="1:10" ht="17" thickBot="1" x14ac:dyDescent="0.25">
      <c r="A37" s="51"/>
      <c r="B37" s="18"/>
      <c r="C37" s="75" t="s">
        <v>75</v>
      </c>
      <c r="D37" s="75"/>
      <c r="E37" s="75"/>
      <c r="F37" s="76"/>
      <c r="G37" s="76"/>
      <c r="H37" s="74">
        <f>SUM(H32:H36)</f>
        <v>26660.389801500001</v>
      </c>
      <c r="I37" s="18"/>
      <c r="J37" s="109"/>
    </row>
    <row r="38" spans="1:10" ht="17" thickTop="1" x14ac:dyDescent="0.2">
      <c r="A38" s="51"/>
      <c r="B38" s="18"/>
      <c r="C38" s="29"/>
      <c r="D38" s="29"/>
      <c r="E38" s="29"/>
      <c r="F38" s="78"/>
      <c r="G38" s="78"/>
      <c r="H38" s="60"/>
      <c r="I38" s="18"/>
      <c r="J38" s="109"/>
    </row>
    <row r="39" spans="1:10" x14ac:dyDescent="0.2">
      <c r="A39" s="51"/>
      <c r="B39" s="18"/>
      <c r="C39" s="18"/>
      <c r="D39" s="18"/>
      <c r="E39" s="79"/>
      <c r="F39" s="83"/>
      <c r="G39" s="60"/>
      <c r="H39" s="60"/>
      <c r="I39" s="18"/>
      <c r="J39" s="109"/>
    </row>
    <row r="40" spans="1:10" x14ac:dyDescent="0.2">
      <c r="A40" s="51"/>
      <c r="B40" s="18"/>
      <c r="C40" s="29" t="s">
        <v>81</v>
      </c>
      <c r="D40" s="18"/>
      <c r="E40" s="84"/>
      <c r="F40" s="60"/>
      <c r="G40" s="60"/>
      <c r="H40" s="111">
        <v>26595</v>
      </c>
      <c r="I40" s="18"/>
      <c r="J40" s="109"/>
    </row>
    <row r="41" spans="1:10" s="77" customFormat="1" ht="14" x14ac:dyDescent="0.2">
      <c r="A41" s="85"/>
      <c r="B41" s="86"/>
      <c r="C41" s="86"/>
      <c r="D41" s="86"/>
      <c r="E41" s="90" t="s">
        <v>79</v>
      </c>
      <c r="F41" s="88">
        <f>H40-H26</f>
        <v>7340.2740322499994</v>
      </c>
      <c r="G41" s="91" t="s">
        <v>78</v>
      </c>
      <c r="H41" s="89">
        <f>(H40-H26)/H40</f>
        <v>0.27600203166948672</v>
      </c>
      <c r="I41" s="86"/>
      <c r="J41" s="109"/>
    </row>
    <row r="42" spans="1:10" s="77" customFormat="1" ht="14" x14ac:dyDescent="0.2">
      <c r="A42" s="85"/>
      <c r="B42" s="86"/>
      <c r="C42" s="86"/>
      <c r="D42" s="86"/>
      <c r="E42" s="87"/>
      <c r="F42" s="88"/>
      <c r="G42" s="88"/>
      <c r="H42" s="89"/>
      <c r="I42" s="86"/>
      <c r="J42" s="109"/>
    </row>
    <row r="43" spans="1:10" x14ac:dyDescent="0.2">
      <c r="A43" s="51"/>
      <c r="B43" s="18"/>
      <c r="C43" s="18"/>
      <c r="D43" s="18"/>
      <c r="E43" s="18"/>
      <c r="F43" s="60"/>
      <c r="G43" s="60"/>
      <c r="H43" s="60"/>
      <c r="I43" s="18"/>
      <c r="J43" s="109"/>
    </row>
    <row r="44" spans="1:10" x14ac:dyDescent="0.2">
      <c r="A44" s="51"/>
      <c r="B44" s="52"/>
      <c r="C44" s="52"/>
      <c r="D44" s="52"/>
      <c r="E44" s="52"/>
      <c r="F44" s="70"/>
      <c r="G44" s="70"/>
      <c r="H44" s="70"/>
      <c r="I44" s="52"/>
      <c r="J44" s="53"/>
    </row>
    <row r="45" spans="1:10" x14ac:dyDescent="0.2">
      <c r="A45" s="64" t="s">
        <v>45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17" thickBot="1" x14ac:dyDescent="0.25">
      <c r="A46" s="67"/>
      <c r="B46" s="68"/>
      <c r="C46" s="68"/>
      <c r="D46" s="68"/>
      <c r="E46" s="68"/>
      <c r="F46" s="71"/>
      <c r="G46" s="71"/>
      <c r="H46" s="71"/>
      <c r="I46" s="68"/>
      <c r="J46" s="69"/>
    </row>
    <row r="47" spans="1:10" ht="17" thickTop="1" x14ac:dyDescent="0.2"/>
  </sheetData>
  <sheetProtection algorithmName="SHA-512" hashValue="F6brhnoixaF/20h8GARVMERnr2CSAwZEHWEUceA4rwS6gxPtkQhdRvJFtmlvKkxcIDws0cLyw5H0pk4GysUelw==" saltValue="FIWkhHyVrTwH7zx22QtfRA==" spinCount="100000" sheet="1" objects="1" scenarios="1" selectLockedCells="1"/>
  <mergeCells count="3">
    <mergeCell ref="A1:J1"/>
    <mergeCell ref="A45:J45"/>
    <mergeCell ref="J35:J43"/>
  </mergeCells>
  <hyperlinks>
    <hyperlink ref="A45" r:id="rId1" xr:uid="{53A35DAA-E357-9F4D-B19A-462711494764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0BA3-B115-4B49-9C9E-52150FB6BC7A}">
  <dimension ref="A1:I41"/>
  <sheetViews>
    <sheetView zoomScale="150" zoomScaleNormal="150" workbookViewId="0">
      <selection activeCell="G26" sqref="G26"/>
    </sheetView>
  </sheetViews>
  <sheetFormatPr baseColWidth="10" defaultRowHeight="16" x14ac:dyDescent="0.2"/>
  <cols>
    <col min="1" max="1" width="3.5" style="1" customWidth="1"/>
    <col min="2" max="2" width="4.1640625" style="1" customWidth="1"/>
    <col min="3" max="3" width="30.83203125" style="1" customWidth="1"/>
    <col min="4" max="6" width="7.1640625" style="1" customWidth="1"/>
    <col min="7" max="7" width="14.1640625" style="2" customWidth="1"/>
    <col min="8" max="8" width="4.1640625" style="1" customWidth="1"/>
    <col min="9" max="9" width="3.5" style="1" customWidth="1"/>
    <col min="10" max="16384" width="10.83203125" style="1"/>
  </cols>
  <sheetData>
    <row r="1" spans="1:9" ht="45" customHeight="1" thickTop="1" x14ac:dyDescent="0.2">
      <c r="A1" s="48" t="s">
        <v>16</v>
      </c>
      <c r="B1" s="49"/>
      <c r="C1" s="49"/>
      <c r="D1" s="49"/>
      <c r="E1" s="49"/>
      <c r="F1" s="49"/>
      <c r="G1" s="49"/>
      <c r="H1" s="49"/>
      <c r="I1" s="50"/>
    </row>
    <row r="2" spans="1:9" x14ac:dyDescent="0.2">
      <c r="A2" s="51"/>
      <c r="B2" s="52"/>
      <c r="C2" s="52"/>
      <c r="D2" s="52"/>
      <c r="E2" s="52"/>
      <c r="F2" s="52"/>
      <c r="G2" s="70"/>
      <c r="H2" s="52"/>
      <c r="I2" s="53"/>
    </row>
    <row r="3" spans="1:9" x14ac:dyDescent="0.2">
      <c r="A3" s="51"/>
      <c r="B3" s="18"/>
      <c r="C3" s="18"/>
      <c r="D3" s="18"/>
      <c r="E3" s="18"/>
      <c r="F3" s="18"/>
      <c r="G3" s="60"/>
      <c r="H3" s="18"/>
      <c r="I3" s="53"/>
    </row>
    <row r="4" spans="1:9" x14ac:dyDescent="0.2">
      <c r="A4" s="51"/>
      <c r="B4" s="18"/>
      <c r="C4" s="18"/>
      <c r="D4" s="18"/>
      <c r="E4" s="18"/>
      <c r="F4" s="18"/>
      <c r="G4" s="60"/>
      <c r="H4" s="18"/>
      <c r="I4" s="53"/>
    </row>
    <row r="5" spans="1:9" x14ac:dyDescent="0.2">
      <c r="A5" s="51"/>
      <c r="B5" s="18"/>
      <c r="C5" s="13" t="s">
        <v>0</v>
      </c>
      <c r="D5" s="14"/>
      <c r="E5" s="14"/>
      <c r="F5" s="14"/>
      <c r="G5" s="115">
        <v>100</v>
      </c>
      <c r="H5" s="18"/>
      <c r="I5" s="53"/>
    </row>
    <row r="6" spans="1:9" x14ac:dyDescent="0.2">
      <c r="A6" s="51"/>
      <c r="B6" s="18"/>
      <c r="C6" s="18"/>
      <c r="D6" s="18"/>
      <c r="E6" s="18"/>
      <c r="F6" s="18"/>
      <c r="G6" s="60"/>
      <c r="H6" s="18"/>
      <c r="I6" s="53"/>
    </row>
    <row r="7" spans="1:9" x14ac:dyDescent="0.2">
      <c r="A7" s="51"/>
      <c r="B7" s="18"/>
      <c r="C7" s="15" t="s">
        <v>1</v>
      </c>
      <c r="D7" s="16"/>
      <c r="E7" s="16"/>
      <c r="F7" s="16"/>
      <c r="G7" s="116">
        <v>750</v>
      </c>
      <c r="H7" s="18"/>
      <c r="I7" s="53"/>
    </row>
    <row r="8" spans="1:9" x14ac:dyDescent="0.2">
      <c r="A8" s="51"/>
      <c r="B8" s="18"/>
      <c r="C8" s="17" t="s">
        <v>2</v>
      </c>
      <c r="D8" s="18"/>
      <c r="E8" s="18"/>
      <c r="F8" s="18"/>
      <c r="G8" s="117">
        <v>1000</v>
      </c>
      <c r="H8" s="18"/>
      <c r="I8" s="53"/>
    </row>
    <row r="9" spans="1:9" x14ac:dyDescent="0.2">
      <c r="A9" s="51"/>
      <c r="B9" s="18"/>
      <c r="C9" s="17" t="s">
        <v>3</v>
      </c>
      <c r="D9" s="18"/>
      <c r="E9" s="18"/>
      <c r="F9" s="18"/>
      <c r="G9" s="19">
        <f>G7*G8</f>
        <v>750000</v>
      </c>
      <c r="H9" s="18"/>
      <c r="I9" s="53"/>
    </row>
    <row r="10" spans="1:9" x14ac:dyDescent="0.2">
      <c r="A10" s="51"/>
      <c r="B10" s="18"/>
      <c r="C10" s="20" t="s">
        <v>4</v>
      </c>
      <c r="D10" s="21"/>
      <c r="E10" s="21"/>
      <c r="F10" s="21"/>
      <c r="G10" s="22">
        <f>G9-(G$5*G8)</f>
        <v>650000</v>
      </c>
      <c r="H10" s="18"/>
      <c r="I10" s="53"/>
    </row>
    <row r="11" spans="1:9" x14ac:dyDescent="0.2">
      <c r="A11" s="51"/>
      <c r="B11" s="18"/>
      <c r="C11" s="18"/>
      <c r="D11" s="18"/>
      <c r="E11" s="18"/>
      <c r="F11" s="18"/>
      <c r="G11" s="60"/>
      <c r="H11" s="18"/>
      <c r="I11" s="53"/>
    </row>
    <row r="12" spans="1:9" x14ac:dyDescent="0.2">
      <c r="A12" s="51"/>
      <c r="B12" s="18"/>
      <c r="C12" s="18"/>
      <c r="D12" s="18"/>
      <c r="E12" s="18"/>
      <c r="F12" s="18"/>
      <c r="G12" s="60"/>
      <c r="H12" s="18"/>
      <c r="I12" s="53"/>
    </row>
    <row r="13" spans="1:9" x14ac:dyDescent="0.2">
      <c r="A13" s="51"/>
      <c r="B13" s="18"/>
      <c r="C13" s="15" t="s">
        <v>17</v>
      </c>
      <c r="D13" s="16"/>
      <c r="E13" s="16"/>
      <c r="F13" s="16"/>
      <c r="G13" s="116">
        <v>600</v>
      </c>
      <c r="H13" s="18"/>
      <c r="I13" s="53"/>
    </row>
    <row r="14" spans="1:9" x14ac:dyDescent="0.2">
      <c r="A14" s="51"/>
      <c r="B14" s="18"/>
      <c r="C14" s="17" t="s">
        <v>2</v>
      </c>
      <c r="D14" s="18"/>
      <c r="E14" s="18"/>
      <c r="F14" s="18"/>
      <c r="G14" s="117">
        <v>1500</v>
      </c>
      <c r="H14" s="18"/>
      <c r="I14" s="53"/>
    </row>
    <row r="15" spans="1:9" x14ac:dyDescent="0.2">
      <c r="A15" s="51"/>
      <c r="B15" s="18"/>
      <c r="C15" s="17" t="s">
        <v>3</v>
      </c>
      <c r="D15" s="18"/>
      <c r="E15" s="18"/>
      <c r="F15" s="18"/>
      <c r="G15" s="19">
        <f>G13*G14</f>
        <v>900000</v>
      </c>
      <c r="H15" s="18"/>
      <c r="I15" s="53"/>
    </row>
    <row r="16" spans="1:9" x14ac:dyDescent="0.2">
      <c r="A16" s="51"/>
      <c r="B16" s="18"/>
      <c r="C16" s="20" t="s">
        <v>4</v>
      </c>
      <c r="D16" s="21"/>
      <c r="E16" s="21"/>
      <c r="F16" s="21"/>
      <c r="G16" s="22">
        <f>G15-(G$5*G14)</f>
        <v>750000</v>
      </c>
      <c r="H16" s="18"/>
      <c r="I16" s="53"/>
    </row>
    <row r="17" spans="1:9" x14ac:dyDescent="0.2">
      <c r="A17" s="51"/>
      <c r="B17" s="18"/>
      <c r="C17" s="18"/>
      <c r="D17" s="18"/>
      <c r="E17" s="18"/>
      <c r="F17" s="18"/>
      <c r="G17" s="60"/>
      <c r="H17" s="18"/>
      <c r="I17" s="53"/>
    </row>
    <row r="18" spans="1:9" x14ac:dyDescent="0.2">
      <c r="A18" s="51"/>
      <c r="B18" s="18"/>
      <c r="C18" s="18"/>
      <c r="D18" s="18"/>
      <c r="E18" s="18"/>
      <c r="F18" s="18"/>
      <c r="G18" s="60"/>
      <c r="H18" s="18"/>
      <c r="I18" s="53"/>
    </row>
    <row r="19" spans="1:9" x14ac:dyDescent="0.2">
      <c r="A19" s="51"/>
      <c r="B19" s="18"/>
      <c r="C19" s="15" t="s">
        <v>18</v>
      </c>
      <c r="D19" s="16"/>
      <c r="E19" s="16"/>
      <c r="F19" s="16"/>
      <c r="G19" s="116">
        <v>449</v>
      </c>
      <c r="H19" s="18"/>
      <c r="I19" s="53"/>
    </row>
    <row r="20" spans="1:9" x14ac:dyDescent="0.2">
      <c r="A20" s="51"/>
      <c r="B20" s="18"/>
      <c r="C20" s="17" t="s">
        <v>2</v>
      </c>
      <c r="D20" s="18"/>
      <c r="E20" s="18"/>
      <c r="F20" s="18"/>
      <c r="G20" s="117">
        <v>2000</v>
      </c>
      <c r="H20" s="18"/>
      <c r="I20" s="53"/>
    </row>
    <row r="21" spans="1:9" x14ac:dyDescent="0.2">
      <c r="A21" s="51"/>
      <c r="B21" s="18"/>
      <c r="C21" s="17" t="s">
        <v>3</v>
      </c>
      <c r="D21" s="18"/>
      <c r="E21" s="18"/>
      <c r="F21" s="18"/>
      <c r="G21" s="19">
        <f>G19*G20</f>
        <v>898000</v>
      </c>
      <c r="H21" s="18"/>
      <c r="I21" s="53"/>
    </row>
    <row r="22" spans="1:9" x14ac:dyDescent="0.2">
      <c r="A22" s="51"/>
      <c r="B22" s="18"/>
      <c r="C22" s="20" t="s">
        <v>4</v>
      </c>
      <c r="D22" s="21"/>
      <c r="E22" s="21"/>
      <c r="F22" s="21"/>
      <c r="G22" s="22">
        <f>G21-(G$5*G20)</f>
        <v>698000</v>
      </c>
      <c r="H22" s="18"/>
      <c r="I22" s="53"/>
    </row>
    <row r="23" spans="1:9" x14ac:dyDescent="0.2">
      <c r="A23" s="51"/>
      <c r="B23" s="18"/>
      <c r="C23" s="18"/>
      <c r="D23" s="18"/>
      <c r="E23" s="18"/>
      <c r="F23" s="18"/>
      <c r="G23" s="60"/>
      <c r="H23" s="18"/>
      <c r="I23" s="53"/>
    </row>
    <row r="24" spans="1:9" x14ac:dyDescent="0.2">
      <c r="A24" s="51"/>
      <c r="B24" s="18"/>
      <c r="C24" s="18"/>
      <c r="D24" s="18"/>
      <c r="E24" s="18"/>
      <c r="F24" s="18"/>
      <c r="G24" s="60"/>
      <c r="H24" s="18"/>
      <c r="I24" s="53"/>
    </row>
    <row r="25" spans="1:9" x14ac:dyDescent="0.2">
      <c r="A25" s="51"/>
      <c r="B25" s="18"/>
      <c r="C25" s="15" t="s">
        <v>19</v>
      </c>
      <c r="D25" s="16"/>
      <c r="E25" s="16"/>
      <c r="F25" s="16"/>
      <c r="G25" s="116">
        <v>329</v>
      </c>
      <c r="H25" s="18"/>
      <c r="I25" s="53"/>
    </row>
    <row r="26" spans="1:9" x14ac:dyDescent="0.2">
      <c r="A26" s="51"/>
      <c r="B26" s="18"/>
      <c r="C26" s="17" t="s">
        <v>2</v>
      </c>
      <c r="D26" s="18"/>
      <c r="E26" s="18"/>
      <c r="F26" s="18"/>
      <c r="G26" s="117">
        <v>3000</v>
      </c>
      <c r="H26" s="18"/>
      <c r="I26" s="53"/>
    </row>
    <row r="27" spans="1:9" x14ac:dyDescent="0.2">
      <c r="A27" s="51"/>
      <c r="B27" s="18"/>
      <c r="C27" s="17" t="s">
        <v>3</v>
      </c>
      <c r="D27" s="18"/>
      <c r="E27" s="18"/>
      <c r="F27" s="18"/>
      <c r="G27" s="19">
        <f>G25*G26</f>
        <v>987000</v>
      </c>
      <c r="H27" s="18"/>
      <c r="I27" s="53"/>
    </row>
    <row r="28" spans="1:9" x14ac:dyDescent="0.2">
      <c r="A28" s="51"/>
      <c r="B28" s="18"/>
      <c r="C28" s="20" t="s">
        <v>4</v>
      </c>
      <c r="D28" s="21"/>
      <c r="E28" s="21"/>
      <c r="F28" s="21"/>
      <c r="G28" s="22">
        <f>G27-(G$5*G26)</f>
        <v>687000</v>
      </c>
      <c r="H28" s="18"/>
      <c r="I28" s="53"/>
    </row>
    <row r="29" spans="1:9" x14ac:dyDescent="0.2">
      <c r="A29" s="51"/>
      <c r="B29" s="18"/>
      <c r="C29" s="18"/>
      <c r="D29" s="18"/>
      <c r="E29" s="18"/>
      <c r="F29" s="18"/>
      <c r="G29" s="60"/>
      <c r="H29" s="18"/>
      <c r="I29" s="53"/>
    </row>
    <row r="30" spans="1:9" ht="17" thickBot="1" x14ac:dyDescent="0.25">
      <c r="A30" s="51"/>
      <c r="B30" s="18"/>
      <c r="C30" s="18"/>
      <c r="D30" s="18"/>
      <c r="E30" s="18"/>
      <c r="F30" s="18"/>
      <c r="G30" s="60"/>
      <c r="H30" s="18"/>
      <c r="I30" s="109" t="s">
        <v>94</v>
      </c>
    </row>
    <row r="31" spans="1:9" x14ac:dyDescent="0.2">
      <c r="A31" s="51"/>
      <c r="B31" s="18"/>
      <c r="C31" s="11" t="s">
        <v>5</v>
      </c>
      <c r="D31" s="3"/>
      <c r="E31" s="3"/>
      <c r="F31" s="3"/>
      <c r="G31" s="4"/>
      <c r="H31" s="18"/>
      <c r="I31" s="109"/>
    </row>
    <row r="32" spans="1:9" x14ac:dyDescent="0.2">
      <c r="A32" s="51"/>
      <c r="B32" s="18"/>
      <c r="C32" s="5" t="s">
        <v>2</v>
      </c>
      <c r="D32" s="6"/>
      <c r="E32" s="6"/>
      <c r="F32" s="6"/>
      <c r="G32" s="7">
        <f>G8+G14+G20+G26</f>
        <v>7500</v>
      </c>
      <c r="H32" s="18"/>
      <c r="I32" s="109"/>
    </row>
    <row r="33" spans="1:9" x14ac:dyDescent="0.2">
      <c r="A33" s="51"/>
      <c r="B33" s="18"/>
      <c r="C33" s="5" t="s">
        <v>3</v>
      </c>
      <c r="D33" s="6"/>
      <c r="E33" s="6"/>
      <c r="F33" s="6"/>
      <c r="G33" s="7">
        <f>G9+G15+G21+G27</f>
        <v>3535000</v>
      </c>
      <c r="H33" s="18"/>
      <c r="I33" s="109"/>
    </row>
    <row r="34" spans="1:9" ht="17" thickBot="1" x14ac:dyDescent="0.25">
      <c r="A34" s="51"/>
      <c r="B34" s="18"/>
      <c r="C34" s="8" t="s">
        <v>4</v>
      </c>
      <c r="D34" s="9"/>
      <c r="E34" s="9"/>
      <c r="F34" s="9"/>
      <c r="G34" s="10">
        <f>G10+G16+G22+G28</f>
        <v>2785000</v>
      </c>
      <c r="H34" s="18"/>
      <c r="I34" s="109"/>
    </row>
    <row r="35" spans="1:9" x14ac:dyDescent="0.2">
      <c r="A35" s="51"/>
      <c r="B35" s="18"/>
      <c r="C35" s="18"/>
      <c r="D35" s="18"/>
      <c r="E35" s="18"/>
      <c r="F35" s="18"/>
      <c r="G35" s="60"/>
      <c r="H35" s="18"/>
      <c r="I35" s="109"/>
    </row>
    <row r="36" spans="1:9" x14ac:dyDescent="0.2">
      <c r="A36" s="51"/>
      <c r="B36" s="18"/>
      <c r="C36" s="18"/>
      <c r="D36" s="18"/>
      <c r="E36" s="18"/>
      <c r="F36" s="18"/>
      <c r="G36" s="60"/>
      <c r="H36" s="18"/>
      <c r="I36" s="109"/>
    </row>
    <row r="37" spans="1:9" x14ac:dyDescent="0.2">
      <c r="A37" s="51"/>
      <c r="B37" s="18"/>
      <c r="C37" s="18"/>
      <c r="D37" s="18"/>
      <c r="E37" s="18"/>
      <c r="F37" s="18"/>
      <c r="G37" s="60"/>
      <c r="H37" s="18"/>
      <c r="I37" s="109"/>
    </row>
    <row r="38" spans="1:9" x14ac:dyDescent="0.2">
      <c r="A38" s="51"/>
      <c r="B38" s="52"/>
      <c r="C38" s="52"/>
      <c r="D38" s="52"/>
      <c r="E38" s="52"/>
      <c r="F38" s="52"/>
      <c r="G38" s="70"/>
      <c r="H38" s="52"/>
      <c r="I38" s="53"/>
    </row>
    <row r="39" spans="1:9" x14ac:dyDescent="0.2">
      <c r="A39" s="64" t="s">
        <v>45</v>
      </c>
      <c r="B39" s="65"/>
      <c r="C39" s="65"/>
      <c r="D39" s="65"/>
      <c r="E39" s="65"/>
      <c r="F39" s="65"/>
      <c r="G39" s="65"/>
      <c r="H39" s="65"/>
      <c r="I39" s="66"/>
    </row>
    <row r="40" spans="1:9" ht="17" thickBot="1" x14ac:dyDescent="0.25">
      <c r="A40" s="67"/>
      <c r="B40" s="68"/>
      <c r="C40" s="68"/>
      <c r="D40" s="68"/>
      <c r="E40" s="68"/>
      <c r="F40" s="68"/>
      <c r="G40" s="71"/>
      <c r="H40" s="68"/>
      <c r="I40" s="69"/>
    </row>
    <row r="41" spans="1:9" ht="17" thickTop="1" x14ac:dyDescent="0.2"/>
  </sheetData>
  <sheetProtection algorithmName="SHA-512" hashValue="3CVpSoyJV+EUPz5f1CopU6EUCzOvOTOhb820lwlw5PJ6dVBYpfadrvzXAzQ1jrApeI+5+Vqf9nnWqYxKIfLPFw==" saltValue="tRioFNCDlNyQ36AwdP2Nmg==" spinCount="100000" sheet="1" objects="1" scenarios="1" selectLockedCells="1"/>
  <mergeCells count="3">
    <mergeCell ref="A1:I1"/>
    <mergeCell ref="A39:I39"/>
    <mergeCell ref="I30:I37"/>
  </mergeCells>
  <hyperlinks>
    <hyperlink ref="A39" r:id="rId1" xr:uid="{DFC01BE5-E00C-3140-9676-5D522BE0977A}"/>
  </hyperlinks>
  <pageMargins left="0.7" right="0.7" top="0.75" bottom="0.75" header="0.3" footer="0.3"/>
  <pageSetup orientation="portrait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46EB-326D-1341-9E6E-83724C26F5A3}">
  <dimension ref="A1:Y56"/>
  <sheetViews>
    <sheetView zoomScale="150" zoomScaleNormal="150" workbookViewId="0">
      <selection activeCell="I26" sqref="I26"/>
    </sheetView>
  </sheetViews>
  <sheetFormatPr baseColWidth="10" defaultRowHeight="16" x14ac:dyDescent="0.2"/>
  <cols>
    <col min="1" max="1" width="3.6640625" style="1" customWidth="1"/>
    <col min="2" max="2" width="5" style="1" customWidth="1"/>
    <col min="3" max="3" width="4.83203125" style="1" customWidth="1"/>
    <col min="4" max="4" width="10.83203125" style="1" customWidth="1"/>
    <col min="5" max="8" width="9.1640625" style="1" customWidth="1"/>
    <col min="9" max="9" width="10.83203125" style="1" customWidth="1"/>
    <col min="10" max="10" width="4.83203125" style="1" customWidth="1"/>
    <col min="11" max="11" width="5" style="1" customWidth="1"/>
    <col min="12" max="12" width="3.5" style="1" customWidth="1"/>
    <col min="13" max="13" width="4.83203125" style="1" customWidth="1"/>
    <col min="14" max="14" width="3.6640625" style="1" customWidth="1"/>
    <col min="15" max="15" width="5" style="1" customWidth="1"/>
    <col min="16" max="23" width="8.33203125" style="1" customWidth="1"/>
    <col min="24" max="24" width="5" style="1" customWidth="1"/>
    <col min="25" max="25" width="3.6640625" style="1" customWidth="1"/>
    <col min="26" max="16384" width="10.83203125" style="1"/>
  </cols>
  <sheetData>
    <row r="1" spans="1:25" ht="44" customHeight="1" thickTop="1" x14ac:dyDescent="0.2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N1" s="48" t="s">
        <v>15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</row>
    <row r="2" spans="1:25" ht="14" customHeight="1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N2" s="51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</row>
    <row r="3" spans="1:25" ht="14" customHeight="1" x14ac:dyDescent="0.2">
      <c r="A3" s="51"/>
      <c r="B3" s="18"/>
      <c r="C3" s="18"/>
      <c r="D3" s="18"/>
      <c r="E3" s="18"/>
      <c r="F3" s="18"/>
      <c r="G3" s="18"/>
      <c r="H3" s="18"/>
      <c r="I3" s="18"/>
      <c r="J3" s="18"/>
      <c r="K3" s="18"/>
      <c r="L3" s="53"/>
      <c r="N3" s="51"/>
      <c r="O3" s="18"/>
      <c r="P3" s="18"/>
      <c r="Q3" s="18"/>
      <c r="R3" s="18"/>
      <c r="S3" s="18"/>
      <c r="T3" s="18"/>
      <c r="U3" s="18"/>
      <c r="V3" s="18"/>
      <c r="W3" s="18"/>
      <c r="X3" s="18"/>
      <c r="Y3" s="53"/>
    </row>
    <row r="4" spans="1:25" ht="14" customHeight="1" x14ac:dyDescent="0.2">
      <c r="A4" s="51"/>
      <c r="B4" s="18"/>
      <c r="C4" s="54" t="s">
        <v>26</v>
      </c>
      <c r="D4" s="54"/>
      <c r="E4" s="54"/>
      <c r="F4" s="54"/>
      <c r="G4" s="54"/>
      <c r="H4" s="54"/>
      <c r="I4" s="54"/>
      <c r="J4" s="54"/>
      <c r="K4" s="18"/>
      <c r="L4" s="53"/>
      <c r="N4" s="51"/>
      <c r="O4" s="18"/>
      <c r="P4" s="29" t="s">
        <v>14</v>
      </c>
      <c r="Q4" s="18"/>
      <c r="R4" s="18"/>
      <c r="S4" s="18" t="s">
        <v>46</v>
      </c>
      <c r="T4" s="18"/>
      <c r="U4" s="18"/>
      <c r="V4" s="18"/>
      <c r="W4" s="18"/>
      <c r="X4" s="18"/>
      <c r="Y4" s="53"/>
    </row>
    <row r="5" spans="1:25" ht="14" customHeight="1" x14ac:dyDescent="0.2">
      <c r="A5" s="51"/>
      <c r="B5" s="18"/>
      <c r="C5" s="54"/>
      <c r="D5" s="54"/>
      <c r="E5" s="54"/>
      <c r="F5" s="54"/>
      <c r="G5" s="54"/>
      <c r="H5" s="54"/>
      <c r="I5" s="54"/>
      <c r="J5" s="54"/>
      <c r="K5" s="18"/>
      <c r="L5" s="53"/>
      <c r="N5" s="51"/>
      <c r="O5" s="18"/>
      <c r="P5" s="18"/>
      <c r="Q5" s="18"/>
      <c r="R5" s="18"/>
      <c r="S5" s="18"/>
      <c r="T5" s="18"/>
      <c r="U5" s="18"/>
      <c r="V5" s="18"/>
      <c r="W5" s="18"/>
      <c r="X5" s="18"/>
      <c r="Y5" s="53"/>
    </row>
    <row r="6" spans="1:25" ht="14" customHeight="1" x14ac:dyDescent="0.2">
      <c r="A6" s="51"/>
      <c r="B6" s="18"/>
      <c r="C6" s="54"/>
      <c r="D6" s="54"/>
      <c r="E6" s="54"/>
      <c r="F6" s="54"/>
      <c r="G6" s="54"/>
      <c r="H6" s="54"/>
      <c r="I6" s="54"/>
      <c r="J6" s="54"/>
      <c r="K6" s="18"/>
      <c r="L6" s="53"/>
      <c r="N6" s="51"/>
      <c r="O6" s="18"/>
      <c r="P6" s="18" t="s">
        <v>28</v>
      </c>
      <c r="Q6" s="18"/>
      <c r="R6" s="18"/>
      <c r="S6" s="18"/>
      <c r="T6" s="18"/>
      <c r="U6" s="18"/>
      <c r="V6" s="18"/>
      <c r="W6" s="18"/>
      <c r="X6" s="18"/>
      <c r="Y6" s="53"/>
    </row>
    <row r="7" spans="1:25" ht="14" customHeight="1" x14ac:dyDescent="0.2">
      <c r="A7" s="51"/>
      <c r="B7" s="18"/>
      <c r="C7" s="18"/>
      <c r="D7" s="18"/>
      <c r="E7" s="18"/>
      <c r="F7" s="18"/>
      <c r="G7" s="18"/>
      <c r="H7" s="18"/>
      <c r="I7" s="18"/>
      <c r="J7" s="18"/>
      <c r="K7" s="18"/>
      <c r="L7" s="53"/>
      <c r="N7" s="51"/>
      <c r="O7" s="18"/>
      <c r="P7" s="18" t="s">
        <v>33</v>
      </c>
      <c r="Q7" s="18"/>
      <c r="R7" s="18"/>
      <c r="S7" s="18"/>
      <c r="T7" s="18"/>
      <c r="U7" s="18"/>
      <c r="V7" s="18"/>
      <c r="W7" s="18"/>
      <c r="X7" s="18"/>
      <c r="Y7" s="53"/>
    </row>
    <row r="8" spans="1:25" ht="14" customHeight="1" x14ac:dyDescent="0.2">
      <c r="A8" s="51"/>
      <c r="B8" s="18"/>
      <c r="C8" s="18" t="s">
        <v>7</v>
      </c>
      <c r="D8" s="18"/>
      <c r="E8" s="18"/>
      <c r="F8" s="18"/>
      <c r="G8" s="18"/>
      <c r="H8" s="18"/>
      <c r="I8" s="18"/>
      <c r="J8" s="18"/>
      <c r="K8" s="18"/>
      <c r="L8" s="53"/>
      <c r="N8" s="51"/>
      <c r="O8" s="18"/>
      <c r="P8" s="18"/>
      <c r="Q8" s="18"/>
      <c r="R8" s="18"/>
      <c r="S8" s="18"/>
      <c r="T8" s="18"/>
      <c r="U8" s="18"/>
      <c r="V8" s="18"/>
      <c r="W8" s="18"/>
      <c r="X8" s="18"/>
      <c r="Y8" s="53"/>
    </row>
    <row r="9" spans="1:25" ht="14" customHeight="1" x14ac:dyDescent="0.2">
      <c r="A9" s="51"/>
      <c r="B9" s="18"/>
      <c r="C9" s="18"/>
      <c r="D9" s="18"/>
      <c r="E9" s="18"/>
      <c r="F9" s="18"/>
      <c r="G9" s="18"/>
      <c r="H9" s="18"/>
      <c r="I9" s="18"/>
      <c r="J9" s="18"/>
      <c r="K9" s="18"/>
      <c r="L9" s="53"/>
      <c r="N9" s="51"/>
      <c r="O9" s="18"/>
      <c r="P9" s="18"/>
      <c r="Q9" s="18"/>
      <c r="R9" s="18"/>
      <c r="S9" s="18"/>
      <c r="T9" s="18"/>
      <c r="U9" s="18"/>
      <c r="V9" s="18"/>
      <c r="W9" s="18"/>
      <c r="X9" s="18"/>
      <c r="Y9" s="53"/>
    </row>
    <row r="10" spans="1:25" ht="14" customHeight="1" x14ac:dyDescent="0.2">
      <c r="A10" s="51"/>
      <c r="B10" s="18"/>
      <c r="C10" s="55" t="s">
        <v>6</v>
      </c>
      <c r="D10" s="55"/>
      <c r="E10" s="55"/>
      <c r="F10" s="55"/>
      <c r="G10" s="55"/>
      <c r="H10" s="55"/>
      <c r="I10" s="55"/>
      <c r="J10" s="55"/>
      <c r="K10" s="18"/>
      <c r="L10" s="53"/>
      <c r="N10" s="51"/>
      <c r="O10" s="18"/>
      <c r="P10" s="29" t="s">
        <v>29</v>
      </c>
      <c r="Q10" s="18"/>
      <c r="R10" s="18"/>
      <c r="S10" s="18" t="s">
        <v>46</v>
      </c>
      <c r="T10" s="18"/>
      <c r="U10" s="18"/>
      <c r="V10" s="18"/>
      <c r="W10" s="18"/>
      <c r="X10" s="18"/>
      <c r="Y10" s="53"/>
    </row>
    <row r="11" spans="1:25" ht="14" customHeight="1" x14ac:dyDescent="0.2">
      <c r="A11" s="51"/>
      <c r="B11" s="18"/>
      <c r="C11" s="56"/>
      <c r="D11" s="18"/>
      <c r="E11" s="18"/>
      <c r="F11" s="18"/>
      <c r="G11" s="18"/>
      <c r="H11" s="18"/>
      <c r="I11" s="18"/>
      <c r="J11" s="18"/>
      <c r="K11" s="18"/>
      <c r="L11" s="53"/>
      <c r="N11" s="51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53"/>
    </row>
    <row r="12" spans="1:25" ht="14" customHeight="1" x14ac:dyDescent="0.2">
      <c r="A12" s="5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53"/>
      <c r="N12" s="51"/>
      <c r="O12" s="18"/>
      <c r="P12" s="18" t="s">
        <v>40</v>
      </c>
      <c r="Q12" s="18"/>
      <c r="R12" s="18"/>
      <c r="S12" s="18"/>
      <c r="T12" s="18"/>
      <c r="U12" s="18"/>
      <c r="V12" s="18"/>
      <c r="W12" s="18"/>
      <c r="X12" s="18"/>
      <c r="Y12" s="53"/>
    </row>
    <row r="13" spans="1:25" ht="14" customHeight="1" x14ac:dyDescent="0.2">
      <c r="A13" s="51"/>
      <c r="B13" s="18"/>
      <c r="C13" s="28" t="s">
        <v>8</v>
      </c>
      <c r="D13" s="28"/>
      <c r="E13" s="28"/>
      <c r="F13" s="28"/>
      <c r="G13" s="28"/>
      <c r="H13" s="28"/>
      <c r="I13" s="28"/>
      <c r="J13" s="28"/>
      <c r="K13" s="18"/>
      <c r="L13" s="53"/>
      <c r="N13" s="51"/>
      <c r="O13" s="18"/>
      <c r="P13" s="18" t="s">
        <v>39</v>
      </c>
      <c r="Q13" s="18"/>
      <c r="R13" s="18"/>
      <c r="S13" s="18"/>
      <c r="T13" s="18"/>
      <c r="U13" s="18"/>
      <c r="V13" s="18"/>
      <c r="W13" s="18"/>
      <c r="X13" s="18"/>
      <c r="Y13" s="53"/>
    </row>
    <row r="14" spans="1:25" ht="14" customHeight="1" x14ac:dyDescent="0.2">
      <c r="A14" s="51"/>
      <c r="B14" s="18"/>
      <c r="C14" s="28"/>
      <c r="D14" s="28"/>
      <c r="E14" s="28"/>
      <c r="F14" s="28"/>
      <c r="G14" s="28"/>
      <c r="H14" s="28"/>
      <c r="I14" s="28"/>
      <c r="J14" s="28"/>
      <c r="K14" s="18"/>
      <c r="L14" s="53"/>
      <c r="N14" s="5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53"/>
    </row>
    <row r="15" spans="1:25" ht="14" customHeight="1" x14ac:dyDescent="0.2">
      <c r="A15" s="51"/>
      <c r="B15" s="18"/>
      <c r="C15" s="28"/>
      <c r="D15" s="28"/>
      <c r="E15" s="28"/>
      <c r="F15" s="28"/>
      <c r="G15" s="28"/>
      <c r="H15" s="28"/>
      <c r="I15" s="28"/>
      <c r="J15" s="28"/>
      <c r="K15" s="57"/>
      <c r="L15" s="53"/>
      <c r="N15" s="5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53"/>
    </row>
    <row r="16" spans="1:25" ht="14" customHeight="1" x14ac:dyDescent="0.2">
      <c r="A16" s="5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53"/>
      <c r="N16" s="51"/>
      <c r="O16" s="18"/>
      <c r="P16" s="29" t="s">
        <v>30</v>
      </c>
      <c r="Q16" s="18"/>
      <c r="R16" s="18"/>
      <c r="S16" s="18"/>
      <c r="T16" s="18"/>
      <c r="U16" s="18"/>
      <c r="V16" s="18"/>
      <c r="W16" s="18"/>
      <c r="X16" s="18"/>
      <c r="Y16" s="53"/>
    </row>
    <row r="17" spans="1:25" ht="14" customHeight="1" x14ac:dyDescent="0.2">
      <c r="A17" s="51"/>
      <c r="B17" s="18"/>
      <c r="C17" s="27" t="s">
        <v>9</v>
      </c>
      <c r="D17" s="27"/>
      <c r="E17" s="27"/>
      <c r="F17" s="27"/>
      <c r="G17" s="27"/>
      <c r="H17" s="27"/>
      <c r="I17" s="27"/>
      <c r="J17" s="27"/>
      <c r="K17" s="18"/>
      <c r="L17" s="53"/>
      <c r="N17" s="5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53"/>
    </row>
    <row r="18" spans="1:25" ht="14" customHeight="1" x14ac:dyDescent="0.2">
      <c r="A18" s="51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53"/>
      <c r="N18" s="51"/>
      <c r="O18" s="18"/>
      <c r="P18" s="18" t="s">
        <v>31</v>
      </c>
      <c r="Q18" s="18"/>
      <c r="R18" s="18"/>
      <c r="S18" s="18"/>
      <c r="T18" s="18"/>
      <c r="U18" s="18"/>
      <c r="V18" s="18"/>
      <c r="W18" s="18"/>
      <c r="X18" s="18"/>
      <c r="Y18" s="53"/>
    </row>
    <row r="19" spans="1:25" ht="14" customHeight="1" x14ac:dyDescent="0.2">
      <c r="A19" s="51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53"/>
      <c r="N19" s="51"/>
      <c r="O19" s="18"/>
      <c r="P19" s="18" t="s">
        <v>32</v>
      </c>
      <c r="Q19" s="18"/>
      <c r="R19" s="18"/>
      <c r="S19" s="18"/>
      <c r="T19" s="18"/>
      <c r="U19" s="18"/>
      <c r="V19" s="18"/>
      <c r="W19" s="18"/>
      <c r="X19" s="18"/>
      <c r="Y19" s="53"/>
    </row>
    <row r="20" spans="1:25" ht="14" customHeight="1" x14ac:dyDescent="0.2">
      <c r="A20" s="51"/>
      <c r="B20" s="18"/>
      <c r="C20" s="18"/>
      <c r="D20" s="18" t="s">
        <v>11</v>
      </c>
      <c r="E20" s="18"/>
      <c r="F20" s="18"/>
      <c r="G20" s="18"/>
      <c r="H20" s="18"/>
      <c r="I20" s="118">
        <v>7000</v>
      </c>
      <c r="J20" s="58"/>
      <c r="K20" s="58"/>
      <c r="L20" s="53"/>
      <c r="N20" s="51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53"/>
    </row>
    <row r="21" spans="1:25" ht="14" customHeight="1" x14ac:dyDescent="0.2">
      <c r="A21" s="51"/>
      <c r="B21" s="18"/>
      <c r="C21" s="18"/>
      <c r="D21" s="18"/>
      <c r="E21" s="18"/>
      <c r="F21" s="18"/>
      <c r="G21" s="18"/>
      <c r="H21" s="18"/>
      <c r="I21" s="58"/>
      <c r="J21" s="58"/>
      <c r="K21" s="58"/>
      <c r="L21" s="53"/>
      <c r="N21" s="51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53"/>
    </row>
    <row r="22" spans="1:25" ht="14" customHeight="1" x14ac:dyDescent="0.2">
      <c r="A22" s="51"/>
      <c r="B22" s="18"/>
      <c r="C22" s="18"/>
      <c r="D22" s="18" t="s">
        <v>12</v>
      </c>
      <c r="E22" s="18"/>
      <c r="F22" s="18"/>
      <c r="G22" s="18"/>
      <c r="H22" s="18"/>
      <c r="I22" s="118">
        <v>10000</v>
      </c>
      <c r="J22" s="58"/>
      <c r="K22" s="58"/>
      <c r="L22" s="53"/>
      <c r="N22" s="51"/>
      <c r="O22" s="18"/>
      <c r="P22" s="29" t="s">
        <v>34</v>
      </c>
      <c r="Q22" s="18"/>
      <c r="R22" s="18"/>
      <c r="S22" s="18" t="s">
        <v>47</v>
      </c>
      <c r="T22" s="18"/>
      <c r="U22" s="18"/>
      <c r="V22" s="18"/>
      <c r="W22" s="18"/>
      <c r="X22" s="18"/>
      <c r="Y22" s="53"/>
    </row>
    <row r="23" spans="1:25" ht="14" customHeight="1" x14ac:dyDescent="0.2">
      <c r="A23" s="5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53"/>
      <c r="N23" s="51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53"/>
    </row>
    <row r="24" spans="1:25" ht="14" customHeight="1" x14ac:dyDescent="0.2">
      <c r="A24" s="51"/>
      <c r="B24" s="18"/>
      <c r="C24" s="18"/>
      <c r="D24" s="18" t="s">
        <v>13</v>
      </c>
      <c r="E24" s="18"/>
      <c r="F24" s="18"/>
      <c r="G24" s="18"/>
      <c r="H24" s="18"/>
      <c r="I24" s="111">
        <v>150</v>
      </c>
      <c r="J24" s="60"/>
      <c r="K24" s="60"/>
      <c r="L24" s="53"/>
      <c r="N24" s="51"/>
      <c r="O24" s="18"/>
      <c r="P24" s="18" t="s">
        <v>35</v>
      </c>
      <c r="Q24" s="18"/>
      <c r="R24" s="18"/>
      <c r="S24" s="18"/>
      <c r="T24" s="18"/>
      <c r="U24" s="18"/>
      <c r="V24" s="18"/>
      <c r="W24" s="18"/>
      <c r="X24" s="18"/>
      <c r="Y24" s="53"/>
    </row>
    <row r="25" spans="1:25" ht="14" customHeight="1" x14ac:dyDescent="0.2">
      <c r="A25" s="51"/>
      <c r="B25" s="18"/>
      <c r="C25" s="18"/>
      <c r="D25" s="18"/>
      <c r="E25" s="18"/>
      <c r="F25" s="18"/>
      <c r="G25" s="18"/>
      <c r="H25" s="18"/>
      <c r="I25" s="60"/>
      <c r="J25" s="60"/>
      <c r="K25" s="60"/>
      <c r="L25" s="53"/>
      <c r="N25" s="51"/>
      <c r="O25" s="18"/>
      <c r="P25" s="18" t="s">
        <v>36</v>
      </c>
      <c r="Q25" s="18"/>
      <c r="R25" s="18"/>
      <c r="S25" s="18"/>
      <c r="T25" s="18"/>
      <c r="U25" s="18"/>
      <c r="V25" s="18"/>
      <c r="W25" s="18"/>
      <c r="X25" s="18"/>
      <c r="Y25" s="53"/>
    </row>
    <row r="26" spans="1:25" ht="14" customHeight="1" x14ac:dyDescent="0.2">
      <c r="A26" s="51"/>
      <c r="B26" s="18"/>
      <c r="C26" s="18"/>
      <c r="D26" s="18" t="s">
        <v>10</v>
      </c>
      <c r="E26" s="18"/>
      <c r="F26" s="18"/>
      <c r="G26" s="18"/>
      <c r="H26" s="18"/>
      <c r="I26" s="111">
        <v>100</v>
      </c>
      <c r="J26" s="60"/>
      <c r="K26" s="60"/>
      <c r="L26" s="53"/>
      <c r="N26" s="51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53"/>
    </row>
    <row r="27" spans="1:25" ht="14" customHeight="1" thickBot="1" x14ac:dyDescent="0.25">
      <c r="A27" s="5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53"/>
      <c r="N27" s="51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53"/>
    </row>
    <row r="28" spans="1:25" ht="14" customHeight="1" x14ac:dyDescent="0.2">
      <c r="A28" s="51"/>
      <c r="B28" s="18"/>
      <c r="C28" s="18"/>
      <c r="D28" s="18"/>
      <c r="E28" s="36" t="s">
        <v>7</v>
      </c>
      <c r="F28" s="35"/>
      <c r="G28" s="35"/>
      <c r="H28" s="37">
        <f>((I20-I22)/(I20+I22)/2)/((I24-I26)/(I24+I26)/2)</f>
        <v>-0.88235294117647056</v>
      </c>
      <c r="I28" s="18"/>
      <c r="J28" s="62"/>
      <c r="K28" s="62"/>
      <c r="L28" s="53"/>
      <c r="N28" s="51"/>
      <c r="O28" s="18"/>
      <c r="P28" s="29" t="s">
        <v>27</v>
      </c>
      <c r="Q28" s="18"/>
      <c r="R28" s="18"/>
      <c r="S28" s="18" t="s">
        <v>47</v>
      </c>
      <c r="T28" s="18"/>
      <c r="U28" s="18"/>
      <c r="V28" s="18"/>
      <c r="W28" s="18"/>
      <c r="X28" s="18"/>
      <c r="Y28" s="53"/>
    </row>
    <row r="29" spans="1:25" ht="14" customHeight="1" thickBot="1" x14ac:dyDescent="0.25">
      <c r="A29" s="51"/>
      <c r="B29" s="18"/>
      <c r="C29" s="18"/>
      <c r="D29" s="18"/>
      <c r="E29" s="38"/>
      <c r="F29" s="39"/>
      <c r="G29" s="39"/>
      <c r="H29" s="40"/>
      <c r="I29" s="18"/>
      <c r="J29" s="18"/>
      <c r="K29" s="18"/>
      <c r="L29" s="53"/>
      <c r="N29" s="51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53"/>
    </row>
    <row r="30" spans="1:25" ht="13" customHeight="1" x14ac:dyDescent="0.2">
      <c r="A30" s="51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53"/>
      <c r="N30" s="51"/>
      <c r="O30" s="18"/>
      <c r="P30" s="18" t="s">
        <v>38</v>
      </c>
      <c r="Q30" s="18"/>
      <c r="R30" s="18"/>
      <c r="S30" s="18"/>
      <c r="T30" s="18"/>
      <c r="U30" s="18"/>
      <c r="V30" s="18"/>
      <c r="W30" s="18"/>
      <c r="X30" s="18"/>
      <c r="Y30" s="53"/>
    </row>
    <row r="31" spans="1:25" ht="13" customHeight="1" x14ac:dyDescent="0.2">
      <c r="A31" s="51"/>
      <c r="B31" s="18"/>
      <c r="C31" s="18"/>
      <c r="D31" s="18"/>
      <c r="E31" s="18"/>
      <c r="F31" s="18"/>
      <c r="G31" s="18"/>
      <c r="H31" s="18"/>
      <c r="I31" s="18"/>
      <c r="J31" s="18"/>
      <c r="K31" s="47"/>
      <c r="L31" s="53"/>
      <c r="N31" s="51"/>
      <c r="O31" s="18"/>
      <c r="P31" s="18" t="s">
        <v>37</v>
      </c>
      <c r="Q31" s="18"/>
      <c r="R31" s="18"/>
      <c r="S31" s="18"/>
      <c r="T31" s="18"/>
      <c r="U31" s="18"/>
      <c r="V31" s="18"/>
      <c r="W31" s="18"/>
      <c r="X31" s="18"/>
      <c r="Y31" s="53"/>
    </row>
    <row r="32" spans="1:25" ht="13" customHeight="1" thickBot="1" x14ac:dyDescent="0.25">
      <c r="A32" s="51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53"/>
      <c r="N32" s="51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53"/>
    </row>
    <row r="33" spans="1:25" ht="13" customHeight="1" x14ac:dyDescent="0.2">
      <c r="A33" s="51"/>
      <c r="B33" s="18"/>
      <c r="C33" s="41"/>
      <c r="D33" s="23"/>
      <c r="E33" s="23"/>
      <c r="F33" s="23"/>
      <c r="G33" s="23"/>
      <c r="H33" s="23"/>
      <c r="I33" s="23"/>
      <c r="J33" s="42"/>
      <c r="K33" s="18"/>
      <c r="L33" s="53"/>
      <c r="N33" s="51"/>
      <c r="O33" s="18"/>
      <c r="P33" s="41"/>
      <c r="Q33" s="23"/>
      <c r="R33" s="23"/>
      <c r="S33" s="23"/>
      <c r="T33" s="23"/>
      <c r="U33" s="23"/>
      <c r="V33" s="23"/>
      <c r="W33" s="42"/>
      <c r="X33" s="18"/>
      <c r="Y33" s="53"/>
    </row>
    <row r="34" spans="1:25" ht="13" customHeight="1" x14ac:dyDescent="0.2">
      <c r="A34" s="51"/>
      <c r="B34" s="18"/>
      <c r="C34" s="43"/>
      <c r="D34" s="27"/>
      <c r="E34" s="27"/>
      <c r="F34" s="27"/>
      <c r="G34" s="27"/>
      <c r="H34" s="27"/>
      <c r="I34" s="27"/>
      <c r="J34" s="44"/>
      <c r="K34" s="18"/>
      <c r="L34" s="53"/>
      <c r="N34" s="51"/>
      <c r="O34" s="18"/>
      <c r="P34" s="24"/>
      <c r="Q34" s="18"/>
      <c r="R34" s="18"/>
      <c r="S34" s="18"/>
      <c r="T34" s="18"/>
      <c r="U34" s="18"/>
      <c r="V34" s="18"/>
      <c r="W34" s="45"/>
      <c r="X34" s="18"/>
      <c r="Y34" s="53"/>
    </row>
    <row r="35" spans="1:25" ht="13" customHeight="1" x14ac:dyDescent="0.2">
      <c r="A35" s="51"/>
      <c r="B35" s="18"/>
      <c r="C35" s="24"/>
      <c r="D35" s="18"/>
      <c r="E35" s="18"/>
      <c r="F35" s="18"/>
      <c r="G35" s="18"/>
      <c r="H35" s="18"/>
      <c r="I35" s="18"/>
      <c r="J35" s="45"/>
      <c r="K35" s="18"/>
      <c r="L35" s="53"/>
      <c r="N35" s="51"/>
      <c r="O35" s="18"/>
      <c r="P35" s="24"/>
      <c r="Q35" s="18"/>
      <c r="R35" s="18"/>
      <c r="S35" s="18"/>
      <c r="T35" s="18"/>
      <c r="U35" s="18"/>
      <c r="V35" s="18"/>
      <c r="W35" s="45"/>
      <c r="X35" s="18"/>
      <c r="Y35" s="53"/>
    </row>
    <row r="36" spans="1:25" ht="13" customHeight="1" x14ac:dyDescent="0.2">
      <c r="A36" s="51"/>
      <c r="B36" s="18"/>
      <c r="C36" s="24"/>
      <c r="D36" s="18"/>
      <c r="E36" s="18"/>
      <c r="F36" s="18"/>
      <c r="G36" s="18"/>
      <c r="H36" s="18"/>
      <c r="I36" s="18"/>
      <c r="J36" s="45"/>
      <c r="K36" s="18"/>
      <c r="L36" s="53"/>
      <c r="N36" s="51"/>
      <c r="O36" s="18"/>
      <c r="P36" s="24"/>
      <c r="Q36" s="18"/>
      <c r="R36" s="18"/>
      <c r="S36" s="18"/>
      <c r="T36" s="18"/>
      <c r="U36" s="18"/>
      <c r="V36" s="18"/>
      <c r="W36" s="45"/>
      <c r="X36" s="18"/>
      <c r="Y36" s="53"/>
    </row>
    <row r="37" spans="1:25" ht="13" customHeight="1" x14ac:dyDescent="0.2">
      <c r="A37" s="51"/>
      <c r="B37" s="18"/>
      <c r="C37" s="24"/>
      <c r="D37" s="18"/>
      <c r="E37" s="18"/>
      <c r="F37" s="18"/>
      <c r="G37" s="18"/>
      <c r="H37" s="18"/>
      <c r="I37" s="18"/>
      <c r="J37" s="45"/>
      <c r="K37" s="18"/>
      <c r="L37" s="53"/>
      <c r="N37" s="51"/>
      <c r="O37" s="18"/>
      <c r="P37" s="24"/>
      <c r="Q37" s="18"/>
      <c r="R37" s="18"/>
      <c r="S37" s="18"/>
      <c r="T37" s="18"/>
      <c r="U37" s="18"/>
      <c r="V37" s="18"/>
      <c r="W37" s="45"/>
      <c r="X37" s="18"/>
      <c r="Y37" s="53"/>
    </row>
    <row r="38" spans="1:25" ht="13" customHeight="1" x14ac:dyDescent="0.2">
      <c r="A38" s="51"/>
      <c r="B38" s="18"/>
      <c r="C38" s="24"/>
      <c r="D38" s="18"/>
      <c r="E38" s="18"/>
      <c r="F38" s="18"/>
      <c r="G38" s="18"/>
      <c r="H38" s="18"/>
      <c r="I38" s="18"/>
      <c r="J38" s="45"/>
      <c r="K38" s="18"/>
      <c r="L38" s="53"/>
      <c r="N38" s="51"/>
      <c r="O38" s="18"/>
      <c r="P38" s="24"/>
      <c r="Q38" s="18"/>
      <c r="R38" s="18"/>
      <c r="S38" s="18"/>
      <c r="T38" s="18"/>
      <c r="U38" s="18"/>
      <c r="V38" s="18"/>
      <c r="W38" s="45"/>
      <c r="X38" s="18"/>
      <c r="Y38" s="53"/>
    </row>
    <row r="39" spans="1:25" ht="13" customHeight="1" x14ac:dyDescent="0.2">
      <c r="A39" s="51"/>
      <c r="B39" s="18"/>
      <c r="C39" s="24"/>
      <c r="D39" s="18"/>
      <c r="E39" s="18"/>
      <c r="F39" s="18"/>
      <c r="G39" s="18"/>
      <c r="H39" s="18"/>
      <c r="I39" s="18"/>
      <c r="J39" s="45"/>
      <c r="K39" s="18"/>
      <c r="L39" s="109" t="s">
        <v>94</v>
      </c>
      <c r="N39" s="51"/>
      <c r="O39" s="18"/>
      <c r="P39" s="24"/>
      <c r="Q39" s="18"/>
      <c r="R39" s="18"/>
      <c r="S39" s="18"/>
      <c r="T39" s="18"/>
      <c r="U39" s="18"/>
      <c r="V39" s="18"/>
      <c r="W39" s="45"/>
      <c r="X39" s="18"/>
      <c r="Y39" s="109" t="s">
        <v>94</v>
      </c>
    </row>
    <row r="40" spans="1:25" ht="13" customHeight="1" x14ac:dyDescent="0.2">
      <c r="A40" s="51"/>
      <c r="B40" s="18"/>
      <c r="C40" s="24"/>
      <c r="D40" s="18"/>
      <c r="E40" s="18"/>
      <c r="F40" s="18"/>
      <c r="G40" s="18"/>
      <c r="H40" s="18"/>
      <c r="I40" s="18"/>
      <c r="J40" s="45"/>
      <c r="K40" s="18"/>
      <c r="L40" s="109"/>
      <c r="N40" s="51"/>
      <c r="O40" s="18"/>
      <c r="P40" s="24"/>
      <c r="Q40" s="18"/>
      <c r="R40" s="18"/>
      <c r="S40" s="18"/>
      <c r="T40" s="18"/>
      <c r="U40" s="18"/>
      <c r="V40" s="18"/>
      <c r="W40" s="45"/>
      <c r="X40" s="18"/>
      <c r="Y40" s="109"/>
    </row>
    <row r="41" spans="1:25" ht="13" customHeight="1" x14ac:dyDescent="0.2">
      <c r="A41" s="51"/>
      <c r="B41" s="18"/>
      <c r="C41" s="24"/>
      <c r="D41" s="18"/>
      <c r="E41" s="18"/>
      <c r="F41" s="18"/>
      <c r="G41" s="18"/>
      <c r="H41" s="18"/>
      <c r="I41" s="18"/>
      <c r="J41" s="45"/>
      <c r="K41" s="18"/>
      <c r="L41" s="109"/>
      <c r="N41" s="51"/>
      <c r="O41" s="18"/>
      <c r="P41" s="24"/>
      <c r="Q41" s="18"/>
      <c r="R41" s="18"/>
      <c r="S41" s="18"/>
      <c r="T41" s="18"/>
      <c r="U41" s="18"/>
      <c r="V41" s="18"/>
      <c r="W41" s="45"/>
      <c r="X41" s="18"/>
      <c r="Y41" s="109"/>
    </row>
    <row r="42" spans="1:25" ht="13" customHeight="1" x14ac:dyDescent="0.2">
      <c r="A42" s="51"/>
      <c r="B42" s="18"/>
      <c r="C42" s="24"/>
      <c r="D42" s="18"/>
      <c r="E42" s="18"/>
      <c r="F42" s="18"/>
      <c r="G42" s="18"/>
      <c r="H42" s="18"/>
      <c r="I42" s="18"/>
      <c r="J42" s="45"/>
      <c r="K42" s="18"/>
      <c r="L42" s="109"/>
      <c r="N42" s="51"/>
      <c r="O42" s="18"/>
      <c r="P42" s="24"/>
      <c r="Q42" s="18"/>
      <c r="R42" s="18"/>
      <c r="S42" s="18"/>
      <c r="T42" s="18"/>
      <c r="U42" s="18"/>
      <c r="V42" s="18"/>
      <c r="W42" s="45"/>
      <c r="X42" s="18"/>
      <c r="Y42" s="109"/>
    </row>
    <row r="43" spans="1:25" ht="13" customHeight="1" x14ac:dyDescent="0.2">
      <c r="A43" s="51"/>
      <c r="B43" s="18"/>
      <c r="C43" s="24"/>
      <c r="D43" s="18"/>
      <c r="E43" s="18"/>
      <c r="F43" s="18"/>
      <c r="G43" s="18"/>
      <c r="H43" s="18"/>
      <c r="I43" s="18"/>
      <c r="J43" s="45"/>
      <c r="K43" s="18"/>
      <c r="L43" s="109"/>
      <c r="N43" s="51"/>
      <c r="O43" s="18"/>
      <c r="P43" s="24"/>
      <c r="Q43" s="18"/>
      <c r="R43" s="18"/>
      <c r="S43" s="18"/>
      <c r="T43" s="18"/>
      <c r="U43" s="18"/>
      <c r="V43" s="18"/>
      <c r="W43" s="45"/>
      <c r="X43" s="18"/>
      <c r="Y43" s="109"/>
    </row>
    <row r="44" spans="1:25" ht="13" customHeight="1" x14ac:dyDescent="0.2">
      <c r="A44" s="51"/>
      <c r="B44" s="18"/>
      <c r="C44" s="24"/>
      <c r="D44" s="18"/>
      <c r="E44" s="18"/>
      <c r="F44" s="18"/>
      <c r="G44" s="18"/>
      <c r="H44" s="18"/>
      <c r="I44" s="18"/>
      <c r="J44" s="45"/>
      <c r="K44" s="18"/>
      <c r="L44" s="109"/>
      <c r="N44" s="51"/>
      <c r="O44" s="18"/>
      <c r="P44" s="24"/>
      <c r="Q44" s="18"/>
      <c r="R44" s="18"/>
      <c r="S44" s="18"/>
      <c r="T44" s="18"/>
      <c r="U44" s="18"/>
      <c r="V44" s="18"/>
      <c r="W44" s="45"/>
      <c r="X44" s="18"/>
      <c r="Y44" s="109"/>
    </row>
    <row r="45" spans="1:25" ht="13" customHeight="1" x14ac:dyDescent="0.2">
      <c r="A45" s="51"/>
      <c r="B45" s="18"/>
      <c r="C45" s="24"/>
      <c r="D45" s="31" t="s">
        <v>14</v>
      </c>
      <c r="E45" s="32"/>
      <c r="F45" s="18"/>
      <c r="G45" s="18"/>
      <c r="H45" s="18"/>
      <c r="I45" s="18"/>
      <c r="J45" s="45"/>
      <c r="K45" s="18"/>
      <c r="L45" s="109"/>
      <c r="N45" s="51"/>
      <c r="O45" s="18"/>
      <c r="P45" s="24"/>
      <c r="Q45" s="34" t="s">
        <v>27</v>
      </c>
      <c r="R45" s="18"/>
      <c r="S45" s="18"/>
      <c r="T45" s="18"/>
      <c r="U45" s="18"/>
      <c r="V45" s="18"/>
      <c r="W45" s="45"/>
      <c r="X45" s="18"/>
      <c r="Y45" s="109"/>
    </row>
    <row r="46" spans="1:25" ht="1" customHeight="1" x14ac:dyDescent="0.2">
      <c r="A46" s="51"/>
      <c r="B46" s="18"/>
      <c r="C46" s="24"/>
      <c r="D46" s="32"/>
      <c r="E46" s="32"/>
      <c r="F46" s="18"/>
      <c r="G46" s="18"/>
      <c r="H46" s="18"/>
      <c r="I46" s="18"/>
      <c r="J46" s="45"/>
      <c r="K46" s="18"/>
      <c r="L46" s="109"/>
      <c r="N46" s="51"/>
      <c r="O46" s="18"/>
      <c r="P46" s="24"/>
      <c r="Q46" s="32"/>
      <c r="R46" s="18"/>
      <c r="S46" s="18"/>
      <c r="T46" s="18"/>
      <c r="U46" s="18"/>
      <c r="V46" s="18"/>
      <c r="W46" s="45"/>
      <c r="X46" s="18"/>
      <c r="Y46" s="109"/>
    </row>
    <row r="47" spans="1:25" ht="13" customHeight="1" x14ac:dyDescent="0.2">
      <c r="A47" s="51"/>
      <c r="B47" s="18"/>
      <c r="C47" s="24"/>
      <c r="D47" s="33" t="s">
        <v>44</v>
      </c>
      <c r="E47" s="32"/>
      <c r="F47" s="18"/>
      <c r="G47" s="18"/>
      <c r="H47" s="18"/>
      <c r="I47" s="18"/>
      <c r="J47" s="45"/>
      <c r="K47" s="18"/>
      <c r="L47" s="109"/>
      <c r="N47" s="51"/>
      <c r="O47" s="18"/>
      <c r="P47" s="24"/>
      <c r="Q47" s="32" t="s">
        <v>42</v>
      </c>
      <c r="R47" s="18"/>
      <c r="S47" s="18"/>
      <c r="T47" s="18"/>
      <c r="U47" s="18"/>
      <c r="V47" s="18"/>
      <c r="W47" s="45"/>
      <c r="X47" s="18"/>
      <c r="Y47" s="109"/>
    </row>
    <row r="48" spans="1:25" ht="13" customHeight="1" x14ac:dyDescent="0.2">
      <c r="A48" s="51"/>
      <c r="B48" s="18"/>
      <c r="C48" s="24"/>
      <c r="D48" s="33" t="s">
        <v>43</v>
      </c>
      <c r="E48" s="32"/>
      <c r="F48" s="18"/>
      <c r="G48" s="18"/>
      <c r="H48" s="18"/>
      <c r="I48" s="18"/>
      <c r="J48" s="45"/>
      <c r="K48" s="18"/>
      <c r="L48" s="109"/>
      <c r="N48" s="51"/>
      <c r="O48" s="18"/>
      <c r="P48" s="24"/>
      <c r="Q48" s="32" t="s">
        <v>41</v>
      </c>
      <c r="R48" s="18"/>
      <c r="S48" s="18"/>
      <c r="T48" s="18"/>
      <c r="U48" s="18"/>
      <c r="V48" s="18"/>
      <c r="W48" s="45"/>
      <c r="X48" s="18"/>
      <c r="Y48" s="109"/>
    </row>
    <row r="49" spans="1:25" ht="6" customHeight="1" thickBot="1" x14ac:dyDescent="0.25">
      <c r="A49" s="51"/>
      <c r="B49" s="18"/>
      <c r="C49" s="25"/>
      <c r="D49" s="26"/>
      <c r="E49" s="26"/>
      <c r="F49" s="26"/>
      <c r="G49" s="26"/>
      <c r="H49" s="26"/>
      <c r="I49" s="26"/>
      <c r="J49" s="46"/>
      <c r="K49" s="63"/>
      <c r="L49" s="109"/>
      <c r="N49" s="51"/>
      <c r="O49" s="18"/>
      <c r="P49" s="25"/>
      <c r="Q49" s="26"/>
      <c r="R49" s="26"/>
      <c r="S49" s="26"/>
      <c r="T49" s="26"/>
      <c r="U49" s="26"/>
      <c r="V49" s="26"/>
      <c r="W49" s="46"/>
      <c r="X49" s="18"/>
      <c r="Y49" s="109"/>
    </row>
    <row r="50" spans="1:25" ht="13" customHeight="1" x14ac:dyDescent="0.2">
      <c r="A50" s="51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09"/>
      <c r="N50" s="51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09"/>
    </row>
    <row r="51" spans="1:25" ht="14" customHeight="1" x14ac:dyDescent="0.2">
      <c r="A51" s="51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3"/>
      <c r="N51" s="51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</row>
    <row r="52" spans="1:25" ht="14" customHeight="1" x14ac:dyDescent="0.2">
      <c r="A52" s="64" t="s">
        <v>45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6"/>
      <c r="N52" s="64" t="s">
        <v>45</v>
      </c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6"/>
    </row>
    <row r="53" spans="1:25" ht="14" customHeight="1" thickBot="1" x14ac:dyDescent="0.2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9"/>
      <c r="N53" s="67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9"/>
    </row>
    <row r="54" spans="1:25" ht="12" customHeight="1" thickTop="1" x14ac:dyDescent="0.2"/>
    <row r="55" spans="1:25" ht="12" customHeight="1" x14ac:dyDescent="0.2"/>
    <row r="56" spans="1:25" ht="12" customHeight="1" x14ac:dyDescent="0.2"/>
  </sheetData>
  <sheetProtection algorithmName="SHA-512" hashValue="Ra4D0EsvfIJNuZMJtBbxcIy+bWwjAclW+qwIt0I62kk/xdh0Ozim915kJWA9imLa8WTSxU0v5yOo4gtvIErhnA==" saltValue="GFOaEJgMlcBbISan4xECJQ==" spinCount="100000" sheet="1" objects="1" scenarios="1" selectLockedCells="1"/>
  <mergeCells count="13">
    <mergeCell ref="C4:J6"/>
    <mergeCell ref="N1:Y1"/>
    <mergeCell ref="E28:G29"/>
    <mergeCell ref="H28:H29"/>
    <mergeCell ref="A52:L52"/>
    <mergeCell ref="N52:Y52"/>
    <mergeCell ref="L39:L50"/>
    <mergeCell ref="Y39:Y50"/>
    <mergeCell ref="C34:J34"/>
    <mergeCell ref="C13:J15"/>
    <mergeCell ref="A1:L1"/>
    <mergeCell ref="C17:J17"/>
    <mergeCell ref="C10:J10"/>
  </mergeCells>
  <hyperlinks>
    <hyperlink ref="A52" r:id="rId1" xr:uid="{631D9295-085C-624C-835E-5E97AEB1E951}"/>
    <hyperlink ref="N52" r:id="rId2" xr:uid="{4AB8DC58-45B3-5B46-AB6F-A08D22125D8A}"/>
  </hyperlinks>
  <printOptions horizontalCentered="1" verticalCentered="1"/>
  <pageMargins left="0" right="0" top="0.75" bottom="0.75" header="0.3" footer="0.3"/>
  <pageSetup orientation="portrait" horizontalDpi="0" verticalDpi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4350-485C-6A43-956B-E8E6375E15CA}">
  <dimension ref="A1:L44"/>
  <sheetViews>
    <sheetView zoomScale="150" zoomScaleNormal="150" workbookViewId="0">
      <selection activeCell="N21" sqref="N21"/>
    </sheetView>
  </sheetViews>
  <sheetFormatPr baseColWidth="10" defaultRowHeight="16" x14ac:dyDescent="0.2"/>
  <cols>
    <col min="1" max="1" width="3.5" customWidth="1"/>
    <col min="2" max="2" width="5" customWidth="1"/>
    <col min="3" max="10" width="9" customWidth="1"/>
    <col min="11" max="11" width="5" customWidth="1"/>
    <col min="12" max="12" width="3.5" customWidth="1"/>
  </cols>
  <sheetData>
    <row r="1" spans="1:12" ht="45" customHeight="1" thickTop="1" x14ac:dyDescent="0.2">
      <c r="A1" s="48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x14ac:dyDescent="0.2">
      <c r="A3" s="51"/>
      <c r="B3" s="18"/>
      <c r="C3" s="18"/>
      <c r="D3" s="18"/>
      <c r="E3" s="18"/>
      <c r="F3" s="18"/>
      <c r="G3" s="18"/>
      <c r="H3" s="18"/>
      <c r="I3" s="18"/>
      <c r="J3" s="18"/>
      <c r="K3" s="18"/>
      <c r="L3" s="53"/>
    </row>
    <row r="4" spans="1:12" x14ac:dyDescent="0.2">
      <c r="A4" s="51"/>
      <c r="B4" s="18"/>
      <c r="C4" s="54" t="s">
        <v>48</v>
      </c>
      <c r="D4" s="54"/>
      <c r="E4" s="54"/>
      <c r="F4" s="54"/>
      <c r="G4" s="54"/>
      <c r="H4" s="54"/>
      <c r="I4" s="54"/>
      <c r="J4" s="54"/>
      <c r="K4" s="18"/>
      <c r="L4" s="53"/>
    </row>
    <row r="5" spans="1:12" x14ac:dyDescent="0.2">
      <c r="A5" s="51"/>
      <c r="B5" s="18"/>
      <c r="C5" s="54"/>
      <c r="D5" s="54"/>
      <c r="E5" s="54"/>
      <c r="F5" s="54"/>
      <c r="G5" s="54"/>
      <c r="H5" s="54"/>
      <c r="I5" s="54"/>
      <c r="J5" s="54"/>
      <c r="K5" s="18"/>
      <c r="L5" s="53"/>
    </row>
    <row r="6" spans="1:12" x14ac:dyDescent="0.2">
      <c r="A6" s="51"/>
      <c r="B6" s="18"/>
      <c r="C6" s="54"/>
      <c r="D6" s="54"/>
      <c r="E6" s="54"/>
      <c r="F6" s="54"/>
      <c r="G6" s="54"/>
      <c r="H6" s="54"/>
      <c r="I6" s="54"/>
      <c r="J6" s="54"/>
      <c r="K6" s="18"/>
      <c r="L6" s="53"/>
    </row>
    <row r="7" spans="1:12" x14ac:dyDescent="0.2">
      <c r="A7" s="51"/>
      <c r="B7" s="18"/>
      <c r="C7" s="18"/>
      <c r="D7" s="18"/>
      <c r="E7" s="18"/>
      <c r="F7" s="18"/>
      <c r="G7" s="18"/>
      <c r="H7" s="18"/>
      <c r="I7" s="18"/>
      <c r="J7" s="18"/>
      <c r="K7" s="18"/>
      <c r="L7" s="53"/>
    </row>
    <row r="8" spans="1:12" x14ac:dyDescent="0.2">
      <c r="A8" s="51"/>
      <c r="B8" s="18"/>
      <c r="C8" s="18" t="s">
        <v>49</v>
      </c>
      <c r="D8" s="18"/>
      <c r="E8" s="18"/>
      <c r="F8" s="18"/>
      <c r="G8" s="18"/>
      <c r="H8" s="18"/>
      <c r="I8" s="18"/>
      <c r="J8" s="18"/>
      <c r="K8" s="18"/>
      <c r="L8" s="53"/>
    </row>
    <row r="9" spans="1:12" x14ac:dyDescent="0.2">
      <c r="A9" s="51"/>
      <c r="B9" s="18"/>
      <c r="C9" s="18"/>
      <c r="D9" s="18"/>
      <c r="E9" s="18"/>
      <c r="F9" s="18"/>
      <c r="G9" s="18"/>
      <c r="H9" s="18"/>
      <c r="I9" s="18"/>
      <c r="J9" s="18"/>
      <c r="K9" s="18"/>
      <c r="L9" s="53"/>
    </row>
    <row r="10" spans="1:12" x14ac:dyDescent="0.2">
      <c r="A10" s="51"/>
      <c r="B10" s="18"/>
      <c r="C10" s="55" t="s">
        <v>50</v>
      </c>
      <c r="D10" s="55"/>
      <c r="E10" s="55"/>
      <c r="F10" s="55"/>
      <c r="G10" s="55"/>
      <c r="H10" s="55"/>
      <c r="I10" s="55"/>
      <c r="J10" s="55"/>
      <c r="K10" s="18"/>
      <c r="L10" s="53"/>
    </row>
    <row r="11" spans="1:12" x14ac:dyDescent="0.2">
      <c r="A11" s="51"/>
      <c r="B11" s="18"/>
      <c r="C11" s="56"/>
      <c r="D11" s="18"/>
      <c r="E11" s="18"/>
      <c r="F11" s="18"/>
      <c r="G11" s="18"/>
      <c r="H11" s="18"/>
      <c r="I11" s="18"/>
      <c r="J11" s="18"/>
      <c r="K11" s="18"/>
      <c r="L11" s="53"/>
    </row>
    <row r="12" spans="1:12" x14ac:dyDescent="0.2">
      <c r="A12" s="5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53"/>
    </row>
    <row r="13" spans="1:12" x14ac:dyDescent="0.2">
      <c r="A13" s="51"/>
      <c r="B13" s="18"/>
      <c r="C13" s="28" t="s">
        <v>52</v>
      </c>
      <c r="D13" s="28"/>
      <c r="E13" s="28"/>
      <c r="F13" s="28"/>
      <c r="G13" s="28"/>
      <c r="H13" s="28"/>
      <c r="I13" s="28"/>
      <c r="J13" s="28"/>
      <c r="K13" s="18"/>
      <c r="L13" s="53"/>
    </row>
    <row r="14" spans="1:12" x14ac:dyDescent="0.2">
      <c r="A14" s="51"/>
      <c r="B14" s="18"/>
      <c r="C14" s="28"/>
      <c r="D14" s="28"/>
      <c r="E14" s="28"/>
      <c r="F14" s="28"/>
      <c r="G14" s="28"/>
      <c r="H14" s="28"/>
      <c r="I14" s="28"/>
      <c r="J14" s="28"/>
      <c r="K14" s="18"/>
      <c r="L14" s="53"/>
    </row>
    <row r="15" spans="1:12" x14ac:dyDescent="0.2">
      <c r="A15" s="51"/>
      <c r="B15" s="18"/>
      <c r="C15" s="28"/>
      <c r="D15" s="28"/>
      <c r="E15" s="28"/>
      <c r="F15" s="28"/>
      <c r="G15" s="28"/>
      <c r="H15" s="28"/>
      <c r="I15" s="28"/>
      <c r="J15" s="28"/>
      <c r="K15" s="57"/>
      <c r="L15" s="53"/>
    </row>
    <row r="16" spans="1:12" x14ac:dyDescent="0.2">
      <c r="A16" s="51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53"/>
    </row>
    <row r="17" spans="1:12" ht="16" customHeight="1" x14ac:dyDescent="0.2">
      <c r="A17" s="51"/>
      <c r="B17" s="18"/>
      <c r="C17" s="28" t="s">
        <v>53</v>
      </c>
      <c r="D17" s="28"/>
      <c r="E17" s="28"/>
      <c r="F17" s="28"/>
      <c r="G17" s="28"/>
      <c r="H17" s="28"/>
      <c r="I17" s="28"/>
      <c r="J17" s="28"/>
      <c r="K17" s="18"/>
      <c r="L17" s="53"/>
    </row>
    <row r="18" spans="1:12" x14ac:dyDescent="0.2">
      <c r="A18" s="51"/>
      <c r="B18" s="18"/>
      <c r="C18" s="28"/>
      <c r="D18" s="28"/>
      <c r="E18" s="28"/>
      <c r="F18" s="28"/>
      <c r="G18" s="28"/>
      <c r="H18" s="28"/>
      <c r="I18" s="28"/>
      <c r="J18" s="28"/>
      <c r="K18" s="18"/>
      <c r="L18" s="53"/>
    </row>
    <row r="19" spans="1:12" x14ac:dyDescent="0.2">
      <c r="A19" s="51"/>
      <c r="B19" s="18"/>
      <c r="C19" s="28"/>
      <c r="D19" s="28"/>
      <c r="E19" s="28"/>
      <c r="F19" s="28"/>
      <c r="G19" s="28"/>
      <c r="H19" s="28"/>
      <c r="I19" s="28"/>
      <c r="J19" s="28"/>
      <c r="K19" s="18"/>
      <c r="L19" s="53"/>
    </row>
    <row r="20" spans="1:12" x14ac:dyDescent="0.2">
      <c r="A20" s="51"/>
      <c r="B20" s="18"/>
      <c r="C20" s="18"/>
      <c r="D20" s="18"/>
      <c r="E20" s="18"/>
      <c r="F20" s="18"/>
      <c r="G20" s="18"/>
      <c r="H20" s="18"/>
      <c r="I20" s="58"/>
      <c r="J20" s="58"/>
      <c r="K20" s="58"/>
      <c r="L20" s="53"/>
    </row>
    <row r="21" spans="1:12" x14ac:dyDescent="0.2">
      <c r="A21" s="51"/>
      <c r="B21" s="18"/>
      <c r="C21" s="18"/>
      <c r="D21" s="18"/>
      <c r="E21" s="18"/>
      <c r="F21" s="18"/>
      <c r="G21" s="18"/>
      <c r="H21" s="18"/>
      <c r="I21" s="58"/>
      <c r="J21" s="58"/>
      <c r="K21" s="58"/>
      <c r="L21" s="53"/>
    </row>
    <row r="22" spans="1:12" x14ac:dyDescent="0.2">
      <c r="A22" s="51"/>
      <c r="B22" s="18"/>
      <c r="C22" s="59" t="s">
        <v>55</v>
      </c>
      <c r="D22" s="59"/>
      <c r="E22" s="59"/>
      <c r="F22" s="59"/>
      <c r="G22" s="59"/>
      <c r="H22" s="59"/>
      <c r="I22" s="59"/>
      <c r="J22" s="59"/>
      <c r="K22" s="58"/>
      <c r="L22" s="53"/>
    </row>
    <row r="23" spans="1:12" x14ac:dyDescent="0.2">
      <c r="A23" s="5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53"/>
    </row>
    <row r="24" spans="1:12" x14ac:dyDescent="0.2">
      <c r="A24" s="51"/>
      <c r="B24" s="18"/>
      <c r="C24" s="28" t="s">
        <v>54</v>
      </c>
      <c r="D24" s="28"/>
      <c r="E24" s="28"/>
      <c r="F24" s="28"/>
      <c r="G24" s="28"/>
      <c r="H24" s="28"/>
      <c r="I24" s="28"/>
      <c r="J24" s="28"/>
      <c r="K24" s="60"/>
      <c r="L24" s="53"/>
    </row>
    <row r="25" spans="1:12" x14ac:dyDescent="0.2">
      <c r="A25" s="51"/>
      <c r="B25" s="18"/>
      <c r="C25" s="28"/>
      <c r="D25" s="28"/>
      <c r="E25" s="28"/>
      <c r="F25" s="28"/>
      <c r="G25" s="28"/>
      <c r="H25" s="28"/>
      <c r="I25" s="28"/>
      <c r="J25" s="28"/>
      <c r="K25" s="60"/>
      <c r="L25" s="53"/>
    </row>
    <row r="26" spans="1:12" x14ac:dyDescent="0.2">
      <c r="A26" s="51"/>
      <c r="B26" s="18"/>
      <c r="C26" s="28"/>
      <c r="D26" s="28"/>
      <c r="E26" s="28"/>
      <c r="F26" s="28"/>
      <c r="G26" s="28"/>
      <c r="H26" s="28"/>
      <c r="I26" s="28"/>
      <c r="J26" s="28"/>
      <c r="K26" s="60"/>
      <c r="L26" s="53"/>
    </row>
    <row r="27" spans="1:12" x14ac:dyDescent="0.2">
      <c r="A27" s="51"/>
      <c r="B27" s="18"/>
      <c r="C27" s="61" t="s">
        <v>56</v>
      </c>
      <c r="D27" s="61"/>
      <c r="E27" s="61"/>
      <c r="F27" s="61"/>
      <c r="G27" s="61"/>
      <c r="H27" s="61"/>
      <c r="I27" s="61"/>
      <c r="J27" s="61"/>
      <c r="K27" s="18"/>
      <c r="L27" s="53"/>
    </row>
    <row r="28" spans="1:12" x14ac:dyDescent="0.2">
      <c r="A28" s="51"/>
      <c r="B28" s="18"/>
      <c r="C28" s="61" t="s">
        <v>57</v>
      </c>
      <c r="D28" s="61"/>
      <c r="E28" s="61"/>
      <c r="F28" s="61"/>
      <c r="G28" s="61"/>
      <c r="H28" s="61"/>
      <c r="I28" s="61"/>
      <c r="J28" s="61"/>
      <c r="K28" s="62"/>
      <c r="L28" s="53"/>
    </row>
    <row r="29" spans="1:12" x14ac:dyDescent="0.2">
      <c r="A29" s="51"/>
      <c r="B29" s="18"/>
      <c r="C29" s="47"/>
      <c r="D29" s="47"/>
      <c r="E29" s="47"/>
      <c r="F29" s="47"/>
      <c r="G29" s="47"/>
      <c r="H29" s="47"/>
      <c r="I29" s="47"/>
      <c r="J29" s="47"/>
      <c r="K29" s="18"/>
      <c r="L29" s="53"/>
    </row>
    <row r="30" spans="1:12" x14ac:dyDescent="0.2">
      <c r="A30" s="51"/>
      <c r="B30" s="18"/>
      <c r="C30" s="47"/>
      <c r="D30" s="47"/>
      <c r="E30" s="47"/>
      <c r="F30" s="47"/>
      <c r="G30" s="47"/>
      <c r="H30" s="47"/>
      <c r="I30" s="47"/>
      <c r="J30" s="47"/>
      <c r="K30" s="18"/>
      <c r="L30" s="53"/>
    </row>
    <row r="31" spans="1:12" x14ac:dyDescent="0.2">
      <c r="A31" s="51"/>
      <c r="B31" s="18"/>
      <c r="C31" s="47"/>
      <c r="D31" s="47"/>
      <c r="E31" s="47"/>
      <c r="F31" s="47"/>
      <c r="G31" s="47"/>
      <c r="H31" s="47"/>
      <c r="I31" s="47"/>
      <c r="J31" s="47"/>
      <c r="K31" s="18"/>
      <c r="L31" s="53"/>
    </row>
    <row r="32" spans="1:12" x14ac:dyDescent="0.2">
      <c r="A32" s="51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53"/>
    </row>
    <row r="33" spans="1:12" x14ac:dyDescent="0.2">
      <c r="A33" s="5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09" t="s">
        <v>94</v>
      </c>
    </row>
    <row r="34" spans="1:12" x14ac:dyDescent="0.2">
      <c r="A34" s="5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09"/>
    </row>
    <row r="35" spans="1:12" x14ac:dyDescent="0.2">
      <c r="A35" s="51"/>
      <c r="B35" s="18"/>
      <c r="C35" s="18"/>
      <c r="D35" s="31"/>
      <c r="E35" s="32"/>
      <c r="F35" s="18"/>
      <c r="G35" s="18"/>
      <c r="H35" s="18"/>
      <c r="I35" s="18"/>
      <c r="J35" s="18"/>
      <c r="K35" s="18"/>
      <c r="L35" s="109"/>
    </row>
    <row r="36" spans="1:12" x14ac:dyDescent="0.2">
      <c r="A36" s="51"/>
      <c r="B36" s="18"/>
      <c r="C36" s="18"/>
      <c r="D36" s="32"/>
      <c r="E36" s="32"/>
      <c r="F36" s="18"/>
      <c r="G36" s="18"/>
      <c r="H36" s="18"/>
      <c r="I36" s="18"/>
      <c r="J36" s="18"/>
      <c r="K36" s="18"/>
      <c r="L36" s="109"/>
    </row>
    <row r="37" spans="1:12" x14ac:dyDescent="0.2">
      <c r="A37" s="51"/>
      <c r="B37" s="18"/>
      <c r="C37" s="18"/>
      <c r="D37" s="33"/>
      <c r="E37" s="32"/>
      <c r="F37" s="18"/>
      <c r="G37" s="18"/>
      <c r="H37" s="18"/>
      <c r="I37" s="18"/>
      <c r="J37" s="18"/>
      <c r="K37" s="18"/>
      <c r="L37" s="109"/>
    </row>
    <row r="38" spans="1:12" x14ac:dyDescent="0.2">
      <c r="A38" s="51"/>
      <c r="B38" s="18"/>
      <c r="C38" s="18"/>
      <c r="D38" s="33"/>
      <c r="E38" s="32"/>
      <c r="F38" s="18"/>
      <c r="G38" s="18"/>
      <c r="H38" s="18"/>
      <c r="I38" s="18"/>
      <c r="J38" s="18"/>
      <c r="K38" s="18"/>
      <c r="L38" s="109"/>
    </row>
    <row r="39" spans="1:12" x14ac:dyDescent="0.2">
      <c r="A39" s="51"/>
      <c r="B39" s="18"/>
      <c r="C39" s="18"/>
      <c r="D39" s="18"/>
      <c r="E39" s="18"/>
      <c r="F39" s="18"/>
      <c r="G39" s="18"/>
      <c r="H39" s="18"/>
      <c r="I39" s="18"/>
      <c r="J39" s="18"/>
      <c r="K39" s="63"/>
      <c r="L39" s="109"/>
    </row>
    <row r="40" spans="1:12" x14ac:dyDescent="0.2">
      <c r="A40" s="51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09"/>
    </row>
    <row r="41" spans="1:12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3"/>
    </row>
    <row r="42" spans="1:12" x14ac:dyDescent="0.2">
      <c r="A42" s="64" t="s">
        <v>45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6"/>
    </row>
    <row r="43" spans="1:12" ht="17" thickBo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 ht="17" thickTop="1" x14ac:dyDescent="0.2"/>
  </sheetData>
  <sheetProtection algorithmName="SHA-512" hashValue="lp1N2Eqml9qMyhLxaMiSBk90osXjksPtdIpLgbYe5+/Oxa3xNtq5+l30Joot/yymftfTgbk7swnk6nRVcmvWjw==" saltValue="HTkMUTnsi/osobAq+5HunA==" spinCount="100000" sheet="1" objects="1" scenarios="1" selectLockedCells="1" selectUnlockedCells="1"/>
  <mergeCells count="11">
    <mergeCell ref="A42:L42"/>
    <mergeCell ref="C17:J19"/>
    <mergeCell ref="C24:J26"/>
    <mergeCell ref="C22:J22"/>
    <mergeCell ref="C27:J27"/>
    <mergeCell ref="C28:J28"/>
    <mergeCell ref="L33:L40"/>
    <mergeCell ref="A1:L1"/>
    <mergeCell ref="C4:J6"/>
    <mergeCell ref="C10:J10"/>
    <mergeCell ref="C13:J15"/>
  </mergeCells>
  <hyperlinks>
    <hyperlink ref="A42" r:id="rId1" xr:uid="{DA58248F-1B6F-8649-A3B7-6156F4820DC5}"/>
  </hyperlinks>
  <printOptions horizontalCentered="1" verticalCentered="1"/>
  <pageMargins left="0" right="0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4214-4C72-5440-8FC2-0EC21E3F03BB}">
  <sheetPr>
    <pageSetUpPr fitToPage="1"/>
  </sheetPr>
  <dimension ref="A1:K44"/>
  <sheetViews>
    <sheetView zoomScale="150" zoomScaleNormal="150" workbookViewId="0">
      <selection activeCell="L25" sqref="L25"/>
    </sheetView>
  </sheetViews>
  <sheetFormatPr baseColWidth="10" defaultRowHeight="16" x14ac:dyDescent="0.2"/>
  <cols>
    <col min="1" max="2" width="3.5" style="1" customWidth="1"/>
    <col min="3" max="3" width="8.33203125" style="1" customWidth="1"/>
    <col min="4" max="4" width="10.83203125" style="1"/>
    <col min="5" max="9" width="11.5" style="1" customWidth="1"/>
    <col min="10" max="11" width="3.5" style="1" customWidth="1"/>
    <col min="12" max="16384" width="10.83203125" style="1"/>
  </cols>
  <sheetData>
    <row r="1" spans="1:11" ht="45" customHeight="1" thickTop="1" x14ac:dyDescent="0.25">
      <c r="A1" s="93" t="s">
        <v>96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x14ac:dyDescent="0.2">
      <c r="A3" s="51"/>
      <c r="B3" s="18"/>
      <c r="C3" s="18"/>
      <c r="D3" s="18"/>
      <c r="E3" s="18"/>
      <c r="F3" s="18"/>
      <c r="G3" s="18"/>
      <c r="H3" s="18"/>
      <c r="I3" s="18"/>
      <c r="J3" s="18"/>
      <c r="K3" s="53"/>
    </row>
    <row r="4" spans="1:11" ht="16" customHeight="1" x14ac:dyDescent="0.2">
      <c r="A4" s="51"/>
      <c r="B4" s="18"/>
      <c r="C4" s="28" t="s">
        <v>25</v>
      </c>
      <c r="D4" s="28"/>
      <c r="E4" s="28"/>
      <c r="F4" s="28"/>
      <c r="G4" s="28"/>
      <c r="H4" s="28"/>
      <c r="I4" s="28"/>
      <c r="J4" s="18"/>
      <c r="K4" s="53"/>
    </row>
    <row r="5" spans="1:11" x14ac:dyDescent="0.2">
      <c r="A5" s="51"/>
      <c r="B5" s="18"/>
      <c r="C5" s="28"/>
      <c r="D5" s="28"/>
      <c r="E5" s="28"/>
      <c r="F5" s="28"/>
      <c r="G5" s="28"/>
      <c r="H5" s="28"/>
      <c r="I5" s="28"/>
      <c r="J5" s="18"/>
      <c r="K5" s="53"/>
    </row>
    <row r="6" spans="1:11" x14ac:dyDescent="0.2">
      <c r="A6" s="51"/>
      <c r="B6" s="18"/>
      <c r="C6" s="28"/>
      <c r="D6" s="28"/>
      <c r="E6" s="28"/>
      <c r="F6" s="28"/>
      <c r="G6" s="28"/>
      <c r="H6" s="28"/>
      <c r="I6" s="28"/>
      <c r="J6" s="18"/>
      <c r="K6" s="53"/>
    </row>
    <row r="7" spans="1:11" x14ac:dyDescent="0.2">
      <c r="A7" s="51"/>
      <c r="B7" s="18"/>
      <c r="C7" s="28"/>
      <c r="D7" s="28"/>
      <c r="E7" s="28"/>
      <c r="F7" s="28"/>
      <c r="G7" s="28"/>
      <c r="H7" s="28"/>
      <c r="I7" s="28"/>
      <c r="J7" s="18"/>
      <c r="K7" s="53"/>
    </row>
    <row r="8" spans="1:11" x14ac:dyDescent="0.2">
      <c r="A8" s="51"/>
      <c r="B8" s="18"/>
      <c r="C8" s="18"/>
      <c r="D8" s="18"/>
      <c r="E8" s="18"/>
      <c r="F8" s="18"/>
      <c r="G8" s="18"/>
      <c r="H8" s="18"/>
      <c r="I8" s="18"/>
      <c r="J8" s="18"/>
      <c r="K8" s="53"/>
    </row>
    <row r="9" spans="1:11" x14ac:dyDescent="0.2">
      <c r="A9" s="51"/>
      <c r="B9" s="18"/>
      <c r="C9" s="12"/>
      <c r="D9" s="18"/>
      <c r="E9" s="18"/>
      <c r="F9" s="18"/>
      <c r="G9" s="18"/>
      <c r="H9" s="18"/>
      <c r="I9" s="18"/>
      <c r="J9" s="18"/>
      <c r="K9" s="53"/>
    </row>
    <row r="10" spans="1:11" x14ac:dyDescent="0.2">
      <c r="A10" s="51"/>
      <c r="B10" s="18"/>
      <c r="C10" s="12"/>
      <c r="D10" s="18"/>
      <c r="E10" s="18"/>
      <c r="F10" s="18"/>
      <c r="G10" s="18"/>
      <c r="H10" s="18"/>
      <c r="I10" s="18"/>
      <c r="J10" s="18"/>
      <c r="K10" s="53"/>
    </row>
    <row r="11" spans="1:11" x14ac:dyDescent="0.2">
      <c r="A11" s="51"/>
      <c r="B11" s="18"/>
      <c r="C11" s="12"/>
      <c r="D11" s="18"/>
      <c r="E11" s="18"/>
      <c r="F11" s="18"/>
      <c r="G11" s="18"/>
      <c r="H11" s="18"/>
      <c r="I11" s="18"/>
      <c r="J11" s="18"/>
      <c r="K11" s="53"/>
    </row>
    <row r="12" spans="1:11" x14ac:dyDescent="0.2">
      <c r="A12" s="51"/>
      <c r="B12" s="18"/>
      <c r="C12" s="12"/>
      <c r="D12" s="12"/>
      <c r="E12" s="18"/>
      <c r="F12" s="18" t="s">
        <v>21</v>
      </c>
      <c r="G12" s="18" t="s">
        <v>22</v>
      </c>
      <c r="H12" s="18" t="s">
        <v>23</v>
      </c>
      <c r="I12" s="18" t="s">
        <v>24</v>
      </c>
      <c r="J12" s="18"/>
      <c r="K12" s="53"/>
    </row>
    <row r="13" spans="1:11" x14ac:dyDescent="0.2">
      <c r="A13" s="51"/>
      <c r="B13" s="18"/>
      <c r="C13" s="12"/>
      <c r="D13" s="12"/>
      <c r="E13" s="18"/>
      <c r="F13" s="18"/>
      <c r="G13" s="18"/>
      <c r="H13" s="18"/>
      <c r="I13" s="18">
        <v>2.2999999999999998</v>
      </c>
      <c r="J13" s="18"/>
      <c r="K13" s="53"/>
    </row>
    <row r="14" spans="1:11" x14ac:dyDescent="0.2">
      <c r="A14" s="51"/>
      <c r="B14" s="18"/>
      <c r="C14" s="18" t="s">
        <v>20</v>
      </c>
      <c r="D14" s="12"/>
      <c r="E14" s="18"/>
      <c r="F14" s="18"/>
      <c r="G14" s="18"/>
      <c r="H14" s="18">
        <v>3.3</v>
      </c>
      <c r="I14" s="18"/>
      <c r="J14" s="18"/>
      <c r="K14" s="53"/>
    </row>
    <row r="15" spans="1:11" x14ac:dyDescent="0.2">
      <c r="A15" s="51"/>
      <c r="B15" s="18"/>
      <c r="C15" s="18"/>
      <c r="D15" s="12"/>
      <c r="E15" s="18"/>
      <c r="F15" s="18"/>
      <c r="G15" s="18">
        <v>7.8</v>
      </c>
      <c r="H15" s="18"/>
      <c r="I15" s="18"/>
      <c r="J15" s="18"/>
      <c r="K15" s="53"/>
    </row>
    <row r="16" spans="1:11" x14ac:dyDescent="0.2">
      <c r="A16" s="51"/>
      <c r="B16" s="18"/>
      <c r="C16" s="18"/>
      <c r="D16" s="12"/>
      <c r="E16" s="18"/>
      <c r="F16" s="18">
        <v>11.1</v>
      </c>
      <c r="G16" s="18"/>
      <c r="H16" s="18"/>
      <c r="I16" s="18"/>
      <c r="J16" s="18"/>
      <c r="K16" s="53"/>
    </row>
    <row r="17" spans="1:11" x14ac:dyDescent="0.2">
      <c r="A17" s="51"/>
      <c r="B17" s="18"/>
      <c r="C17" s="18" t="s">
        <v>21</v>
      </c>
      <c r="D17" s="72">
        <v>0.111</v>
      </c>
      <c r="E17" s="18"/>
      <c r="F17" s="18"/>
      <c r="G17" s="18"/>
      <c r="H17" s="18"/>
      <c r="I17" s="18"/>
      <c r="J17" s="18"/>
      <c r="K17" s="53"/>
    </row>
    <row r="18" spans="1:11" x14ac:dyDescent="0.2">
      <c r="A18" s="51"/>
      <c r="B18" s="18"/>
      <c r="C18" s="18"/>
      <c r="D18" s="18"/>
      <c r="E18" s="18"/>
      <c r="F18" s="18"/>
      <c r="G18" s="18"/>
      <c r="H18" s="18"/>
      <c r="I18" s="18"/>
      <c r="J18" s="18"/>
      <c r="K18" s="53"/>
    </row>
    <row r="19" spans="1:11" x14ac:dyDescent="0.2">
      <c r="A19" s="51"/>
      <c r="B19" s="18"/>
      <c r="C19" s="18" t="s">
        <v>22</v>
      </c>
      <c r="D19" s="72">
        <v>7.8E-2</v>
      </c>
      <c r="E19" s="18"/>
      <c r="F19" s="18"/>
      <c r="G19" s="18"/>
      <c r="H19" s="18"/>
      <c r="I19" s="18"/>
      <c r="J19" s="18"/>
      <c r="K19" s="53"/>
    </row>
    <row r="20" spans="1:11" x14ac:dyDescent="0.2">
      <c r="A20" s="51"/>
      <c r="B20" s="18"/>
      <c r="C20" s="18"/>
      <c r="D20" s="18"/>
      <c r="E20" s="18"/>
      <c r="F20" s="18"/>
      <c r="G20" s="18"/>
      <c r="H20" s="18"/>
      <c r="I20" s="18"/>
      <c r="J20" s="18"/>
      <c r="K20" s="53"/>
    </row>
    <row r="21" spans="1:11" x14ac:dyDescent="0.2">
      <c r="A21" s="51"/>
      <c r="B21" s="18"/>
      <c r="C21" s="18" t="s">
        <v>23</v>
      </c>
      <c r="D21" s="72">
        <v>3.3000000000000002E-2</v>
      </c>
      <c r="E21" s="18"/>
      <c r="F21" s="18"/>
      <c r="G21" s="18"/>
      <c r="H21" s="18"/>
      <c r="I21" s="18"/>
      <c r="J21" s="18"/>
      <c r="K21" s="53"/>
    </row>
    <row r="22" spans="1:11" x14ac:dyDescent="0.2">
      <c r="A22" s="51"/>
      <c r="B22" s="18"/>
      <c r="C22" s="18"/>
      <c r="D22" s="18"/>
      <c r="E22" s="18"/>
      <c r="F22" s="18"/>
      <c r="G22" s="18"/>
      <c r="H22" s="18"/>
      <c r="I22" s="18"/>
      <c r="J22" s="18"/>
      <c r="K22" s="53"/>
    </row>
    <row r="23" spans="1:11" x14ac:dyDescent="0.2">
      <c r="A23" s="51"/>
      <c r="B23" s="18"/>
      <c r="C23" s="18" t="s">
        <v>24</v>
      </c>
      <c r="D23" s="72">
        <v>2.3E-2</v>
      </c>
      <c r="E23" s="18"/>
      <c r="F23" s="18"/>
      <c r="G23" s="18"/>
      <c r="H23" s="18"/>
      <c r="I23" s="18"/>
      <c r="J23" s="18"/>
      <c r="K23" s="53"/>
    </row>
    <row r="24" spans="1:11" x14ac:dyDescent="0.2">
      <c r="A24" s="51"/>
      <c r="B24" s="18"/>
      <c r="C24" s="18"/>
      <c r="D24" s="18"/>
      <c r="E24" s="18"/>
      <c r="F24" s="18"/>
      <c r="G24" s="18"/>
      <c r="H24" s="18"/>
      <c r="I24" s="18"/>
      <c r="J24" s="18"/>
      <c r="K24" s="53"/>
    </row>
    <row r="25" spans="1:11" x14ac:dyDescent="0.2">
      <c r="A25" s="51"/>
      <c r="B25" s="18"/>
      <c r="C25" s="18"/>
      <c r="D25" s="18"/>
      <c r="E25" s="18"/>
      <c r="F25" s="18"/>
      <c r="G25" s="18"/>
      <c r="H25" s="18"/>
      <c r="I25" s="18"/>
      <c r="J25" s="18"/>
      <c r="K25" s="53"/>
    </row>
    <row r="26" spans="1:11" x14ac:dyDescent="0.2">
      <c r="A26" s="51"/>
      <c r="B26" s="18"/>
      <c r="C26" s="18"/>
      <c r="D26" s="18"/>
      <c r="E26" s="18"/>
      <c r="F26" s="18"/>
      <c r="G26" s="18"/>
      <c r="H26" s="18"/>
      <c r="I26" s="18"/>
      <c r="J26" s="18"/>
      <c r="K26" s="53"/>
    </row>
    <row r="27" spans="1:11" x14ac:dyDescent="0.2">
      <c r="A27" s="51"/>
      <c r="B27" s="18"/>
      <c r="C27" s="18"/>
      <c r="D27" s="18"/>
      <c r="E27" s="18"/>
      <c r="F27" s="18"/>
      <c r="G27" s="18"/>
      <c r="H27" s="18"/>
      <c r="I27" s="18"/>
      <c r="J27" s="18"/>
      <c r="K27" s="53"/>
    </row>
    <row r="28" spans="1:11" x14ac:dyDescent="0.2">
      <c r="A28" s="51"/>
      <c r="B28" s="18"/>
      <c r="C28" s="18"/>
      <c r="D28" s="18"/>
      <c r="E28" s="18"/>
      <c r="F28" s="18"/>
      <c r="G28" s="18"/>
      <c r="H28" s="18"/>
      <c r="I28" s="18"/>
      <c r="J28" s="18"/>
      <c r="K28" s="53"/>
    </row>
    <row r="29" spans="1:11" x14ac:dyDescent="0.2">
      <c r="A29" s="51"/>
      <c r="B29" s="18"/>
      <c r="C29" s="18"/>
      <c r="D29" s="18"/>
      <c r="E29" s="18"/>
      <c r="F29" s="18"/>
      <c r="G29" s="18"/>
      <c r="H29" s="18"/>
      <c r="I29" s="18"/>
      <c r="J29" s="18"/>
      <c r="K29" s="53"/>
    </row>
    <row r="30" spans="1:11" x14ac:dyDescent="0.2">
      <c r="A30" s="51"/>
      <c r="B30" s="18"/>
      <c r="C30" s="18"/>
      <c r="D30" s="18"/>
      <c r="E30" s="18"/>
      <c r="F30" s="18"/>
      <c r="G30" s="18"/>
      <c r="H30" s="18"/>
      <c r="I30" s="18"/>
      <c r="J30" s="18"/>
      <c r="K30" s="53"/>
    </row>
    <row r="31" spans="1:11" x14ac:dyDescent="0.2">
      <c r="A31" s="51"/>
      <c r="B31" s="18"/>
      <c r="C31" s="18"/>
      <c r="D31" s="18"/>
      <c r="E31" s="18"/>
      <c r="F31" s="18"/>
      <c r="G31" s="18"/>
      <c r="H31" s="18"/>
      <c r="I31" s="18"/>
      <c r="J31" s="18"/>
      <c r="K31" s="53"/>
    </row>
    <row r="32" spans="1:11" x14ac:dyDescent="0.2">
      <c r="A32" s="51"/>
      <c r="B32" s="18"/>
      <c r="C32" s="18"/>
      <c r="D32" s="18"/>
      <c r="E32" s="18"/>
      <c r="F32" s="18"/>
      <c r="G32" s="18"/>
      <c r="H32" s="18"/>
      <c r="I32" s="18"/>
      <c r="J32" s="18"/>
      <c r="K32" s="53"/>
    </row>
    <row r="33" spans="1:11" x14ac:dyDescent="0.2">
      <c r="A33" s="51"/>
      <c r="B33" s="18"/>
      <c r="C33" s="18"/>
      <c r="D33" s="18"/>
      <c r="E33" s="18"/>
      <c r="F33" s="18"/>
      <c r="G33" s="18"/>
      <c r="H33" s="18"/>
      <c r="I33" s="18"/>
      <c r="J33" s="18"/>
      <c r="K33" s="109" t="s">
        <v>94</v>
      </c>
    </row>
    <row r="34" spans="1:11" x14ac:dyDescent="0.2">
      <c r="A34" s="51"/>
      <c r="B34" s="18"/>
      <c r="C34" s="18"/>
      <c r="D34" s="18"/>
      <c r="E34" s="18"/>
      <c r="F34" s="18"/>
      <c r="G34" s="18"/>
      <c r="H34" s="18"/>
      <c r="I34" s="18"/>
      <c r="J34" s="18"/>
      <c r="K34" s="109"/>
    </row>
    <row r="35" spans="1:11" x14ac:dyDescent="0.2">
      <c r="A35" s="51"/>
      <c r="B35" s="18"/>
      <c r="C35" s="18"/>
      <c r="D35" s="18"/>
      <c r="E35" s="18"/>
      <c r="F35" s="18"/>
      <c r="G35" s="18"/>
      <c r="H35" s="18"/>
      <c r="I35" s="18"/>
      <c r="J35" s="18"/>
      <c r="K35" s="109"/>
    </row>
    <row r="36" spans="1:11" x14ac:dyDescent="0.2">
      <c r="A36" s="51"/>
      <c r="B36" s="18"/>
      <c r="C36" s="18"/>
      <c r="D36" s="18"/>
      <c r="E36" s="18"/>
      <c r="F36" s="18"/>
      <c r="G36" s="18"/>
      <c r="H36" s="18"/>
      <c r="I36" s="18"/>
      <c r="J36" s="18"/>
      <c r="K36" s="109"/>
    </row>
    <row r="37" spans="1:11" x14ac:dyDescent="0.2">
      <c r="A37" s="51"/>
      <c r="B37" s="18"/>
      <c r="C37" s="18"/>
      <c r="D37" s="18"/>
      <c r="E37" s="18"/>
      <c r="F37" s="18"/>
      <c r="G37" s="18"/>
      <c r="H37" s="18"/>
      <c r="I37" s="18"/>
      <c r="J37" s="18"/>
      <c r="K37" s="109"/>
    </row>
    <row r="38" spans="1:11" x14ac:dyDescent="0.2">
      <c r="A38" s="51"/>
      <c r="B38" s="18"/>
      <c r="C38" s="18"/>
      <c r="D38" s="18"/>
      <c r="E38" s="18"/>
      <c r="F38" s="18"/>
      <c r="G38" s="18"/>
      <c r="H38" s="18"/>
      <c r="I38" s="18"/>
      <c r="J38" s="18"/>
      <c r="K38" s="109"/>
    </row>
    <row r="39" spans="1:11" x14ac:dyDescent="0.2">
      <c r="A39" s="51"/>
      <c r="B39" s="18"/>
      <c r="C39" s="18"/>
      <c r="D39" s="18"/>
      <c r="E39" s="18"/>
      <c r="F39" s="18"/>
      <c r="G39" s="18"/>
      <c r="H39" s="18"/>
      <c r="I39" s="18"/>
      <c r="J39" s="18"/>
      <c r="K39" s="109"/>
    </row>
    <row r="40" spans="1:11" x14ac:dyDescent="0.2">
      <c r="A40" s="51"/>
      <c r="B40" s="18"/>
      <c r="C40" s="18"/>
      <c r="D40" s="18"/>
      <c r="E40" s="18"/>
      <c r="F40" s="18"/>
      <c r="G40" s="18"/>
      <c r="H40" s="18"/>
      <c r="I40" s="18"/>
      <c r="J40" s="18"/>
      <c r="K40" s="109"/>
    </row>
    <row r="41" spans="1:1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3"/>
    </row>
    <row r="42" spans="1:11" x14ac:dyDescent="0.2">
      <c r="A42" s="64" t="s">
        <v>45</v>
      </c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ht="17" thickBo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17" thickTop="1" x14ac:dyDescent="0.2"/>
  </sheetData>
  <sheetProtection algorithmName="SHA-512" hashValue="AfTvy/cwEpTPUJrNW96b+j0J0oUGsZO+vRpE5lfqG2TdD4UgFmhjqsIib9ldkgXXjs4N7vMcO1mSkzH5geqlGw==" saltValue="hbXxSKpQ+1w3iTAJkqd+LQ==" spinCount="100000" sheet="1" objects="1" scenarios="1" selectLockedCells="1" selectUnlockedCells="1"/>
  <mergeCells count="4">
    <mergeCell ref="C4:I7"/>
    <mergeCell ref="A42:K42"/>
    <mergeCell ref="A1:K1"/>
    <mergeCell ref="K33:K40"/>
  </mergeCells>
  <hyperlinks>
    <hyperlink ref="A42" r:id="rId1" xr:uid="{516EB47A-5E55-574D-8D58-767F71254AF2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4721-3BC1-1840-90CF-6CF22044A4F8}">
  <dimension ref="A1:M43"/>
  <sheetViews>
    <sheetView topLeftCell="A5" zoomScale="200" zoomScaleNormal="200" workbookViewId="0">
      <selection activeCell="S28" sqref="S28"/>
    </sheetView>
  </sheetViews>
  <sheetFormatPr baseColWidth="10" defaultRowHeight="16" x14ac:dyDescent="0.2"/>
  <cols>
    <col min="1" max="1" width="3.6640625" style="92" customWidth="1"/>
    <col min="2" max="2" width="4.1640625" style="92" customWidth="1"/>
    <col min="3" max="11" width="8" style="92" customWidth="1"/>
    <col min="12" max="12" width="4.1640625" style="92" customWidth="1"/>
    <col min="13" max="13" width="3.6640625" style="92" customWidth="1"/>
    <col min="14" max="16384" width="10.83203125" style="92"/>
  </cols>
  <sheetData>
    <row r="1" spans="1:13" ht="45" customHeight="1" thickTop="1" x14ac:dyDescent="0.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4" x14ac:dyDescent="0.2">
      <c r="A3" s="99"/>
      <c r="B3" s="102" t="s">
        <v>85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</row>
    <row r="4" spans="1:13" x14ac:dyDescent="0.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x14ac:dyDescent="0.2">
      <c r="A5" s="9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1"/>
    </row>
    <row r="6" spans="1:13" ht="16" customHeight="1" x14ac:dyDescent="0.2">
      <c r="A6" s="99"/>
      <c r="B6" s="18"/>
      <c r="C6" s="28" t="s">
        <v>86</v>
      </c>
      <c r="D6" s="28"/>
      <c r="E6" s="28"/>
      <c r="F6" s="28"/>
      <c r="G6" s="28"/>
      <c r="H6" s="28"/>
      <c r="I6" s="28"/>
      <c r="J6" s="28"/>
      <c r="K6" s="28"/>
      <c r="L6" s="18"/>
      <c r="M6" s="101"/>
    </row>
    <row r="7" spans="1:13" x14ac:dyDescent="0.2">
      <c r="A7" s="99"/>
      <c r="B7" s="18"/>
      <c r="C7" s="28"/>
      <c r="D7" s="28"/>
      <c r="E7" s="28"/>
      <c r="F7" s="28"/>
      <c r="G7" s="28"/>
      <c r="H7" s="28"/>
      <c r="I7" s="28"/>
      <c r="J7" s="28"/>
      <c r="K7" s="28"/>
      <c r="L7" s="18"/>
      <c r="M7" s="101"/>
    </row>
    <row r="8" spans="1:13" x14ac:dyDescent="0.2">
      <c r="A8" s="99"/>
      <c r="B8" s="18"/>
      <c r="C8" s="28"/>
      <c r="D8" s="28"/>
      <c r="E8" s="28"/>
      <c r="F8" s="28"/>
      <c r="G8" s="28"/>
      <c r="H8" s="28"/>
      <c r="I8" s="28"/>
      <c r="J8" s="28"/>
      <c r="K8" s="28"/>
      <c r="L8" s="18"/>
      <c r="M8" s="101"/>
    </row>
    <row r="9" spans="1:13" x14ac:dyDescent="0.2">
      <c r="A9" s="99"/>
      <c r="B9" s="18"/>
      <c r="C9" s="28" t="s">
        <v>87</v>
      </c>
      <c r="D9" s="28"/>
      <c r="E9" s="28"/>
      <c r="F9" s="28"/>
      <c r="G9" s="28"/>
      <c r="H9" s="28"/>
      <c r="I9" s="28"/>
      <c r="J9" s="28"/>
      <c r="K9" s="28"/>
      <c r="L9" s="18"/>
      <c r="M9" s="101"/>
    </row>
    <row r="10" spans="1:13" x14ac:dyDescent="0.2">
      <c r="A10" s="99"/>
      <c r="B10" s="18"/>
      <c r="C10" s="28"/>
      <c r="D10" s="28"/>
      <c r="E10" s="28"/>
      <c r="F10" s="28"/>
      <c r="G10" s="28"/>
      <c r="H10" s="28"/>
      <c r="I10" s="28"/>
      <c r="J10" s="28"/>
      <c r="K10" s="28"/>
      <c r="L10" s="18"/>
      <c r="M10" s="101"/>
    </row>
    <row r="11" spans="1:13" x14ac:dyDescent="0.2">
      <c r="A11" s="99"/>
      <c r="B11" s="18"/>
      <c r="C11" s="28"/>
      <c r="D11" s="28"/>
      <c r="E11" s="28"/>
      <c r="F11" s="28"/>
      <c r="G11" s="28"/>
      <c r="H11" s="28"/>
      <c r="I11" s="28"/>
      <c r="J11" s="28"/>
      <c r="K11" s="28"/>
      <c r="L11" s="18"/>
      <c r="M11" s="101"/>
    </row>
    <row r="12" spans="1:13" x14ac:dyDescent="0.2">
      <c r="A12" s="99"/>
      <c r="B12" s="18"/>
      <c r="C12" s="28"/>
      <c r="D12" s="28"/>
      <c r="E12" s="28"/>
      <c r="F12" s="28"/>
      <c r="G12" s="28"/>
      <c r="H12" s="28"/>
      <c r="I12" s="28"/>
      <c r="J12" s="28"/>
      <c r="K12" s="28"/>
      <c r="L12" s="18"/>
      <c r="M12" s="101"/>
    </row>
    <row r="13" spans="1:13" ht="16" customHeight="1" x14ac:dyDescent="0.2">
      <c r="A13" s="99"/>
      <c r="B13" s="18"/>
      <c r="C13" s="28"/>
      <c r="D13" s="28"/>
      <c r="E13" s="28"/>
      <c r="F13" s="28"/>
      <c r="G13" s="28"/>
      <c r="H13" s="28"/>
      <c r="I13" s="28"/>
      <c r="J13" s="28"/>
      <c r="K13" s="28"/>
      <c r="L13" s="18"/>
      <c r="M13" s="101"/>
    </row>
    <row r="14" spans="1:13" x14ac:dyDescent="0.2">
      <c r="A14" s="99"/>
      <c r="B14" s="18"/>
      <c r="C14" s="28"/>
      <c r="D14" s="28"/>
      <c r="E14" s="28"/>
      <c r="F14" s="28"/>
      <c r="G14" s="28"/>
      <c r="H14" s="28"/>
      <c r="I14" s="28"/>
      <c r="J14" s="28"/>
      <c r="K14" s="28"/>
      <c r="L14" s="18"/>
      <c r="M14" s="101"/>
    </row>
    <row r="15" spans="1:13" x14ac:dyDescent="0.2">
      <c r="A15" s="99"/>
      <c r="B15" s="18"/>
      <c r="C15" s="28"/>
      <c r="D15" s="28"/>
      <c r="E15" s="28"/>
      <c r="F15" s="28"/>
      <c r="G15" s="28"/>
      <c r="H15" s="28"/>
      <c r="I15" s="28"/>
      <c r="J15" s="28"/>
      <c r="K15" s="28"/>
      <c r="L15" s="18"/>
      <c r="M15" s="101"/>
    </row>
    <row r="16" spans="1:13" x14ac:dyDescent="0.2">
      <c r="A16" s="99"/>
      <c r="B16" s="18"/>
      <c r="C16" s="28"/>
      <c r="D16" s="28"/>
      <c r="E16" s="28"/>
      <c r="F16" s="28"/>
      <c r="G16" s="28"/>
      <c r="H16" s="28"/>
      <c r="I16" s="28"/>
      <c r="J16" s="28"/>
      <c r="K16" s="28"/>
      <c r="L16" s="18"/>
      <c r="M16" s="101"/>
    </row>
    <row r="17" spans="1:13" x14ac:dyDescent="0.2">
      <c r="A17" s="99"/>
      <c r="B17" s="18"/>
      <c r="C17" s="57"/>
      <c r="D17" s="57"/>
      <c r="E17" s="57"/>
      <c r="F17" s="57"/>
      <c r="G17" s="57"/>
      <c r="H17" s="57"/>
      <c r="I17" s="57"/>
      <c r="J17" s="57"/>
      <c r="K17" s="57"/>
      <c r="L17" s="18"/>
      <c r="M17" s="101"/>
    </row>
    <row r="18" spans="1:13" x14ac:dyDescent="0.2">
      <c r="A18" s="99"/>
      <c r="B18" s="18"/>
      <c r="C18" s="28"/>
      <c r="D18" s="28"/>
      <c r="E18" s="28"/>
      <c r="F18" s="28"/>
      <c r="G18" s="28"/>
      <c r="H18" s="28"/>
      <c r="I18" s="28"/>
      <c r="J18" s="28"/>
      <c r="K18" s="28"/>
      <c r="L18" s="18"/>
      <c r="M18" s="101"/>
    </row>
    <row r="19" spans="1:13" x14ac:dyDescent="0.2">
      <c r="A19" s="99"/>
      <c r="B19" s="18"/>
      <c r="C19" s="28"/>
      <c r="D19" s="28"/>
      <c r="E19" s="28"/>
      <c r="F19" s="28"/>
      <c r="G19" s="28"/>
      <c r="H19" s="28"/>
      <c r="I19" s="28"/>
      <c r="J19" s="28"/>
      <c r="K19" s="28"/>
      <c r="L19" s="18"/>
      <c r="M19" s="101"/>
    </row>
    <row r="20" spans="1:13" x14ac:dyDescent="0.2">
      <c r="A20" s="99"/>
      <c r="B20" s="18"/>
      <c r="C20" s="28"/>
      <c r="D20" s="28"/>
      <c r="E20" s="28"/>
      <c r="F20" s="28"/>
      <c r="G20" s="28"/>
      <c r="H20" s="28"/>
      <c r="I20" s="28"/>
      <c r="J20" s="28"/>
      <c r="K20" s="28"/>
      <c r="L20" s="18"/>
      <c r="M20" s="101"/>
    </row>
    <row r="21" spans="1:13" x14ac:dyDescent="0.2">
      <c r="A21" s="99"/>
      <c r="B21" s="18"/>
      <c r="C21" s="57"/>
      <c r="D21" s="57"/>
      <c r="E21" s="57"/>
      <c r="F21" s="57"/>
      <c r="G21" s="57"/>
      <c r="H21" s="57"/>
      <c r="I21" s="57"/>
      <c r="J21" s="57"/>
      <c r="K21" s="57"/>
      <c r="L21" s="18"/>
      <c r="M21" s="101"/>
    </row>
    <row r="22" spans="1:13" x14ac:dyDescent="0.2">
      <c r="A22" s="99"/>
      <c r="B22" s="18"/>
      <c r="C22" s="57"/>
      <c r="D22" s="57"/>
      <c r="E22" s="57"/>
      <c r="F22" s="57"/>
      <c r="G22" s="57"/>
      <c r="H22" s="57"/>
      <c r="I22" s="57"/>
      <c r="J22" s="57"/>
      <c r="K22" s="57"/>
      <c r="L22" s="18"/>
      <c r="M22" s="101"/>
    </row>
    <row r="23" spans="1:13" x14ac:dyDescent="0.2">
      <c r="A23" s="99"/>
      <c r="B23" s="18"/>
      <c r="C23" s="28"/>
      <c r="D23" s="28"/>
      <c r="E23" s="28"/>
      <c r="F23" s="28"/>
      <c r="G23" s="28"/>
      <c r="H23" s="28"/>
      <c r="I23" s="28"/>
      <c r="J23" s="28"/>
      <c r="K23" s="28"/>
      <c r="L23" s="18"/>
      <c r="M23" s="101"/>
    </row>
    <row r="24" spans="1:13" x14ac:dyDescent="0.2">
      <c r="A24" s="99"/>
      <c r="B24" s="18"/>
      <c r="C24" s="28"/>
      <c r="D24" s="28"/>
      <c r="E24" s="28"/>
      <c r="F24" s="28"/>
      <c r="G24" s="28"/>
      <c r="H24" s="28"/>
      <c r="I24" s="28"/>
      <c r="J24" s="28"/>
      <c r="K24" s="28"/>
      <c r="L24" s="18"/>
      <c r="M24" s="101"/>
    </row>
    <row r="25" spans="1:13" x14ac:dyDescent="0.2">
      <c r="A25" s="99"/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18"/>
      <c r="M25" s="101"/>
    </row>
    <row r="26" spans="1:13" x14ac:dyDescent="0.2">
      <c r="A26" s="99"/>
      <c r="B26" s="18"/>
      <c r="C26" s="57"/>
      <c r="D26" s="57"/>
      <c r="E26" s="57"/>
      <c r="F26" s="57"/>
      <c r="G26" s="57"/>
      <c r="H26" s="57"/>
      <c r="I26" s="57"/>
      <c r="J26" s="57"/>
      <c r="K26" s="57"/>
      <c r="L26" s="18"/>
      <c r="M26" s="101"/>
    </row>
    <row r="27" spans="1:13" x14ac:dyDescent="0.2">
      <c r="A27" s="99"/>
      <c r="B27" s="18"/>
      <c r="C27" s="57"/>
      <c r="D27" s="57"/>
      <c r="E27" s="57"/>
      <c r="F27" s="57"/>
      <c r="G27" s="57"/>
      <c r="H27" s="57"/>
      <c r="I27" s="57"/>
      <c r="J27" s="57"/>
      <c r="K27" s="57"/>
      <c r="L27" s="18"/>
      <c r="M27" s="101"/>
    </row>
    <row r="28" spans="1:13" x14ac:dyDescent="0.2">
      <c r="A28" s="99"/>
      <c r="B28" s="18"/>
      <c r="C28" s="57"/>
      <c r="D28" s="57"/>
      <c r="E28" s="57"/>
      <c r="F28" s="57"/>
      <c r="G28" s="57"/>
      <c r="H28" s="57"/>
      <c r="I28" s="57"/>
      <c r="J28" s="57"/>
      <c r="K28" s="57"/>
      <c r="L28" s="18"/>
      <c r="M28" s="101"/>
    </row>
    <row r="29" spans="1:13" x14ac:dyDescent="0.2">
      <c r="A29" s="99"/>
      <c r="B29" s="18"/>
      <c r="C29" s="57"/>
      <c r="D29" s="57"/>
      <c r="E29" s="57"/>
      <c r="F29" s="57"/>
      <c r="G29" s="57"/>
      <c r="H29" s="57"/>
      <c r="I29" s="57"/>
      <c r="J29" s="57"/>
      <c r="K29" s="57"/>
      <c r="L29" s="18"/>
      <c r="M29" s="101"/>
    </row>
    <row r="30" spans="1:13" x14ac:dyDescent="0.2">
      <c r="A30" s="99"/>
      <c r="B30" s="18"/>
      <c r="C30" s="57"/>
      <c r="D30" s="57"/>
      <c r="E30" s="57"/>
      <c r="F30" s="57"/>
      <c r="G30" s="57"/>
      <c r="H30" s="57"/>
      <c r="I30" s="57"/>
      <c r="J30" s="57"/>
      <c r="K30" s="57"/>
      <c r="L30" s="18"/>
      <c r="M30" s="101"/>
    </row>
    <row r="31" spans="1:13" x14ac:dyDescent="0.2">
      <c r="A31" s="99"/>
      <c r="B31" s="18"/>
      <c r="C31" s="57"/>
      <c r="D31" s="57"/>
      <c r="E31" s="57"/>
      <c r="F31" s="57"/>
      <c r="G31" s="57"/>
      <c r="H31" s="57"/>
      <c r="I31" s="57"/>
      <c r="J31" s="57"/>
      <c r="K31" s="57"/>
      <c r="L31" s="18"/>
      <c r="M31" s="101"/>
    </row>
    <row r="32" spans="1:13" x14ac:dyDescent="0.2">
      <c r="A32" s="99"/>
      <c r="B32" s="18"/>
      <c r="C32" s="57"/>
      <c r="D32" s="57"/>
      <c r="E32" s="57"/>
      <c r="F32" s="57"/>
      <c r="G32" s="57"/>
      <c r="H32" s="57"/>
      <c r="I32" s="57"/>
      <c r="J32" s="57"/>
      <c r="K32" s="57"/>
      <c r="L32" s="18"/>
      <c r="M32" s="101"/>
    </row>
    <row r="33" spans="1:13" x14ac:dyDescent="0.2">
      <c r="A33" s="99"/>
      <c r="B33" s="18"/>
      <c r="C33" s="57"/>
      <c r="D33" s="57"/>
      <c r="E33" s="57"/>
      <c r="F33" s="57"/>
      <c r="G33" s="57"/>
      <c r="H33" s="57"/>
      <c r="I33" s="57"/>
      <c r="J33" s="57"/>
      <c r="K33" s="57"/>
      <c r="L33" s="18"/>
      <c r="M33" s="101"/>
    </row>
    <row r="34" spans="1:13" x14ac:dyDescent="0.2">
      <c r="A34" s="99"/>
      <c r="B34" s="18"/>
      <c r="C34" s="57"/>
      <c r="D34" s="57"/>
      <c r="E34" s="57"/>
      <c r="F34" s="57"/>
      <c r="G34" s="57"/>
      <c r="H34" s="57"/>
      <c r="I34" s="57"/>
      <c r="J34" s="57"/>
      <c r="K34" s="57"/>
      <c r="L34" s="18"/>
      <c r="M34" s="101"/>
    </row>
    <row r="35" spans="1:13" x14ac:dyDescent="0.2">
      <c r="A35" s="99"/>
      <c r="B35" s="18"/>
      <c r="C35" s="57"/>
      <c r="D35" s="57"/>
      <c r="E35" s="57"/>
      <c r="F35" s="57"/>
      <c r="G35" s="57"/>
      <c r="H35" s="57"/>
      <c r="I35" s="57"/>
      <c r="J35" s="57"/>
      <c r="K35" s="57"/>
      <c r="L35" s="18"/>
      <c r="M35" s="101"/>
    </row>
    <row r="36" spans="1:13" ht="16" customHeight="1" x14ac:dyDescent="0.2">
      <c r="A36" s="9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01"/>
    </row>
    <row r="37" spans="1:13" x14ac:dyDescent="0.2">
      <c r="A37" s="9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01"/>
    </row>
    <row r="38" spans="1:13" x14ac:dyDescent="0.2">
      <c r="A38" s="9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1"/>
    </row>
    <row r="39" spans="1:13" x14ac:dyDescent="0.2">
      <c r="A39" s="99"/>
      <c r="B39" s="18"/>
      <c r="C39" s="28" t="s">
        <v>93</v>
      </c>
      <c r="D39" s="28"/>
      <c r="E39" s="28"/>
      <c r="F39" s="28"/>
      <c r="G39" s="28"/>
      <c r="H39" s="28"/>
      <c r="I39" s="28"/>
      <c r="J39" s="28"/>
      <c r="K39" s="28"/>
      <c r="L39" s="18"/>
      <c r="M39" s="101"/>
    </row>
    <row r="40" spans="1:13" x14ac:dyDescent="0.2">
      <c r="A40" s="99"/>
      <c r="B40" s="18"/>
      <c r="C40" s="28"/>
      <c r="D40" s="28"/>
      <c r="E40" s="28"/>
      <c r="F40" s="28"/>
      <c r="G40" s="28"/>
      <c r="H40" s="28"/>
      <c r="I40" s="28"/>
      <c r="J40" s="28"/>
      <c r="K40" s="28"/>
      <c r="L40" s="18"/>
      <c r="M40" s="101"/>
    </row>
    <row r="41" spans="1:13" x14ac:dyDescent="0.2">
      <c r="A41" s="99"/>
      <c r="B41" s="18"/>
      <c r="C41" s="28"/>
      <c r="D41" s="28"/>
      <c r="E41" s="28"/>
      <c r="F41" s="28"/>
      <c r="G41" s="28"/>
      <c r="H41" s="28"/>
      <c r="I41" s="28"/>
      <c r="J41" s="28"/>
      <c r="K41" s="28"/>
      <c r="L41" s="18"/>
      <c r="M41" s="101"/>
    </row>
    <row r="42" spans="1:13" ht="17" thickBot="1" x14ac:dyDescent="0.25">
      <c r="A42" s="105"/>
      <c r="B42" s="106" t="s">
        <v>45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</row>
    <row r="43" spans="1:13" ht="17" thickTop="1" x14ac:dyDescent="0.2"/>
  </sheetData>
  <sheetProtection algorithmName="SHA-512" hashValue="ycn5jPE1bzzwZgxSaa/CaUYnL67P1adER/PdlqLKlvK7dhgc6CtB+OFY1nTIyPygGHgUlPLb+ucuVNwoWlTuog==" saltValue="9zCNnEfi07Rqfm6lp2HDZw==" spinCount="100000" sheet="1" objects="1" scenarios="1" selectLockedCells="1" selectUnlockedCells="1"/>
  <mergeCells count="8">
    <mergeCell ref="C39:K41"/>
    <mergeCell ref="B42:L42"/>
    <mergeCell ref="B3:L3"/>
    <mergeCell ref="C6:K8"/>
    <mergeCell ref="C9:K12"/>
    <mergeCell ref="C13:K16"/>
    <mergeCell ref="C18:K20"/>
    <mergeCell ref="C23:K25"/>
  </mergeCells>
  <hyperlinks>
    <hyperlink ref="B42" r:id="rId1" xr:uid="{7DEF46DC-621C-F24A-B1AB-E495A1E5FE8A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7342-D3F4-5F44-9ADD-E56C23236178}">
  <dimension ref="A1:M43"/>
  <sheetViews>
    <sheetView zoomScale="200" zoomScaleNormal="200" workbookViewId="0">
      <selection activeCell="O13" sqref="O13"/>
    </sheetView>
  </sheetViews>
  <sheetFormatPr baseColWidth="10" defaultRowHeight="16" x14ac:dyDescent="0.2"/>
  <cols>
    <col min="1" max="1" width="3.6640625" style="92" customWidth="1"/>
    <col min="2" max="2" width="4.1640625" style="92" customWidth="1"/>
    <col min="3" max="11" width="8" style="92" customWidth="1"/>
    <col min="12" max="12" width="4.1640625" style="92" customWidth="1"/>
    <col min="13" max="13" width="3.6640625" style="92" customWidth="1"/>
    <col min="14" max="16384" width="10.83203125" style="92"/>
  </cols>
  <sheetData>
    <row r="1" spans="1:13" ht="45" customHeight="1" thickTop="1" x14ac:dyDescent="0.2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4" x14ac:dyDescent="0.2">
      <c r="A3" s="99"/>
      <c r="B3" s="102" t="s">
        <v>88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</row>
    <row r="4" spans="1:13" x14ac:dyDescent="0.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x14ac:dyDescent="0.2">
      <c r="A5" s="9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1"/>
    </row>
    <row r="6" spans="1:13" ht="16" customHeight="1" x14ac:dyDescent="0.2">
      <c r="A6" s="99"/>
      <c r="B6" s="18"/>
      <c r="C6" s="28" t="s">
        <v>89</v>
      </c>
      <c r="D6" s="28"/>
      <c r="E6" s="28"/>
      <c r="F6" s="28"/>
      <c r="G6" s="28"/>
      <c r="H6" s="28"/>
      <c r="I6" s="28"/>
      <c r="J6" s="28"/>
      <c r="K6" s="28"/>
      <c r="L6" s="18"/>
      <c r="M6" s="101"/>
    </row>
    <row r="7" spans="1:13" x14ac:dyDescent="0.2">
      <c r="A7" s="99"/>
      <c r="B7" s="18"/>
      <c r="C7" s="28"/>
      <c r="D7" s="28"/>
      <c r="E7" s="28"/>
      <c r="F7" s="28"/>
      <c r="G7" s="28"/>
      <c r="H7" s="28"/>
      <c r="I7" s="28"/>
      <c r="J7" s="28"/>
      <c r="K7" s="28"/>
      <c r="L7" s="18"/>
      <c r="M7" s="101"/>
    </row>
    <row r="8" spans="1:13" x14ac:dyDescent="0.2">
      <c r="A8" s="99"/>
      <c r="B8" s="18"/>
      <c r="C8" s="28"/>
      <c r="D8" s="28"/>
      <c r="E8" s="28"/>
      <c r="F8" s="28"/>
      <c r="G8" s="28"/>
      <c r="H8" s="28"/>
      <c r="I8" s="28"/>
      <c r="J8" s="28"/>
      <c r="K8" s="28"/>
      <c r="L8" s="18"/>
      <c r="M8" s="101"/>
    </row>
    <row r="9" spans="1:13" x14ac:dyDescent="0.2">
      <c r="A9" s="99"/>
      <c r="B9" s="18"/>
      <c r="C9" s="57"/>
      <c r="D9" s="57"/>
      <c r="E9" s="57"/>
      <c r="F9" s="57"/>
      <c r="G9" s="57"/>
      <c r="H9" s="57"/>
      <c r="I9" s="57"/>
      <c r="J9" s="57"/>
      <c r="K9" s="57"/>
      <c r="L9" s="18"/>
      <c r="M9" s="101"/>
    </row>
    <row r="10" spans="1:13" x14ac:dyDescent="0.2">
      <c r="A10" s="99"/>
      <c r="B10" s="18"/>
      <c r="C10" s="28" t="s">
        <v>90</v>
      </c>
      <c r="D10" s="28"/>
      <c r="E10" s="28"/>
      <c r="F10" s="28"/>
      <c r="G10" s="28"/>
      <c r="H10" s="28"/>
      <c r="I10" s="28"/>
      <c r="J10" s="28"/>
      <c r="K10" s="28"/>
      <c r="L10" s="18"/>
      <c r="M10" s="101"/>
    </row>
    <row r="11" spans="1:13" x14ac:dyDescent="0.2">
      <c r="A11" s="99"/>
      <c r="B11" s="18"/>
      <c r="C11" s="28"/>
      <c r="D11" s="28"/>
      <c r="E11" s="28"/>
      <c r="F11" s="28"/>
      <c r="G11" s="28"/>
      <c r="H11" s="28"/>
      <c r="I11" s="28"/>
      <c r="J11" s="28"/>
      <c r="K11" s="28"/>
      <c r="L11" s="18"/>
      <c r="M11" s="101"/>
    </row>
    <row r="12" spans="1:13" x14ac:dyDescent="0.2">
      <c r="A12" s="99"/>
      <c r="B12" s="18"/>
      <c r="C12" s="28"/>
      <c r="D12" s="28"/>
      <c r="E12" s="28"/>
      <c r="F12" s="28"/>
      <c r="G12" s="28"/>
      <c r="H12" s="28"/>
      <c r="I12" s="28"/>
      <c r="J12" s="28"/>
      <c r="K12" s="28"/>
      <c r="L12" s="18"/>
      <c r="M12" s="101"/>
    </row>
    <row r="13" spans="1:13" ht="16" customHeight="1" x14ac:dyDescent="0.2">
      <c r="A13" s="99"/>
      <c r="B13" s="18"/>
      <c r="C13" s="28" t="s">
        <v>91</v>
      </c>
      <c r="D13" s="28"/>
      <c r="E13" s="28"/>
      <c r="F13" s="28"/>
      <c r="G13" s="28"/>
      <c r="H13" s="28"/>
      <c r="I13" s="28"/>
      <c r="J13" s="28"/>
      <c r="K13" s="28"/>
      <c r="L13" s="18"/>
      <c r="M13" s="101"/>
    </row>
    <row r="14" spans="1:13" x14ac:dyDescent="0.2">
      <c r="A14" s="99"/>
      <c r="B14" s="18"/>
      <c r="C14" s="28"/>
      <c r="D14" s="28"/>
      <c r="E14" s="28"/>
      <c r="F14" s="28"/>
      <c r="G14" s="28"/>
      <c r="H14" s="28"/>
      <c r="I14" s="28"/>
      <c r="J14" s="28"/>
      <c r="K14" s="28"/>
      <c r="L14" s="18"/>
      <c r="M14" s="101"/>
    </row>
    <row r="15" spans="1:13" x14ac:dyDescent="0.2">
      <c r="A15" s="99"/>
      <c r="B15" s="18"/>
      <c r="C15" s="28"/>
      <c r="D15" s="28"/>
      <c r="E15" s="28"/>
      <c r="F15" s="28"/>
      <c r="G15" s="28"/>
      <c r="H15" s="28"/>
      <c r="I15" s="28"/>
      <c r="J15" s="28"/>
      <c r="K15" s="28"/>
      <c r="L15" s="18"/>
      <c r="M15" s="101"/>
    </row>
    <row r="16" spans="1:13" x14ac:dyDescent="0.2">
      <c r="A16" s="99"/>
      <c r="B16" s="18"/>
      <c r="C16" s="28"/>
      <c r="D16" s="28"/>
      <c r="E16" s="28"/>
      <c r="F16" s="28"/>
      <c r="G16" s="28"/>
      <c r="H16" s="28"/>
      <c r="I16" s="28"/>
      <c r="J16" s="28"/>
      <c r="K16" s="28"/>
      <c r="L16" s="18"/>
      <c r="M16" s="101"/>
    </row>
    <row r="17" spans="1:13" x14ac:dyDescent="0.2">
      <c r="A17" s="99"/>
      <c r="B17" s="18"/>
      <c r="C17" s="57"/>
      <c r="D17" s="57"/>
      <c r="E17" s="57"/>
      <c r="F17" s="57"/>
      <c r="G17" s="57"/>
      <c r="H17" s="57"/>
      <c r="I17" s="57"/>
      <c r="J17" s="57"/>
      <c r="K17" s="57"/>
      <c r="L17" s="18"/>
      <c r="M17" s="101"/>
    </row>
    <row r="18" spans="1:13" x14ac:dyDescent="0.2">
      <c r="A18" s="99"/>
      <c r="B18" s="18"/>
      <c r="C18" s="28" t="s">
        <v>92</v>
      </c>
      <c r="D18" s="28"/>
      <c r="E18" s="28"/>
      <c r="F18" s="28"/>
      <c r="G18" s="28"/>
      <c r="H18" s="28"/>
      <c r="I18" s="28"/>
      <c r="J18" s="28"/>
      <c r="K18" s="28"/>
      <c r="L18" s="18"/>
      <c r="M18" s="101"/>
    </row>
    <row r="19" spans="1:13" x14ac:dyDescent="0.2">
      <c r="A19" s="99"/>
      <c r="B19" s="18"/>
      <c r="C19" s="28"/>
      <c r="D19" s="28"/>
      <c r="E19" s="28"/>
      <c r="F19" s="28"/>
      <c r="G19" s="28"/>
      <c r="H19" s="28"/>
      <c r="I19" s="28"/>
      <c r="J19" s="28"/>
      <c r="K19" s="28"/>
      <c r="L19" s="18"/>
      <c r="M19" s="101"/>
    </row>
    <row r="20" spans="1:13" x14ac:dyDescent="0.2">
      <c r="A20" s="99"/>
      <c r="B20" s="18"/>
      <c r="C20" s="28"/>
      <c r="D20" s="28"/>
      <c r="E20" s="28"/>
      <c r="F20" s="28"/>
      <c r="G20" s="28"/>
      <c r="H20" s="28"/>
      <c r="I20" s="28"/>
      <c r="J20" s="28"/>
      <c r="K20" s="28"/>
      <c r="L20" s="18"/>
      <c r="M20" s="101"/>
    </row>
    <row r="21" spans="1:13" x14ac:dyDescent="0.2">
      <c r="A21" s="99"/>
      <c r="B21" s="18"/>
      <c r="C21" s="57"/>
      <c r="D21" s="57"/>
      <c r="E21" s="57"/>
      <c r="F21" s="57"/>
      <c r="G21" s="57"/>
      <c r="H21" s="57"/>
      <c r="I21" s="57"/>
      <c r="J21" s="57"/>
      <c r="K21" s="57"/>
      <c r="L21" s="18"/>
      <c r="M21" s="101"/>
    </row>
    <row r="22" spans="1:13" x14ac:dyDescent="0.2">
      <c r="A22" s="99"/>
      <c r="B22" s="18"/>
      <c r="C22" s="57"/>
      <c r="D22" s="57"/>
      <c r="E22" s="57"/>
      <c r="F22" s="57"/>
      <c r="G22" s="57"/>
      <c r="H22" s="57"/>
      <c r="I22" s="57"/>
      <c r="J22" s="57"/>
      <c r="K22" s="57"/>
      <c r="L22" s="18"/>
      <c r="M22" s="101"/>
    </row>
    <row r="23" spans="1:13" x14ac:dyDescent="0.2">
      <c r="A23" s="99"/>
      <c r="B23" s="18"/>
      <c r="C23" s="28"/>
      <c r="D23" s="28"/>
      <c r="E23" s="28"/>
      <c r="F23" s="28"/>
      <c r="G23" s="28"/>
      <c r="H23" s="28"/>
      <c r="I23" s="28"/>
      <c r="J23" s="28"/>
      <c r="K23" s="28"/>
      <c r="L23" s="18"/>
      <c r="M23" s="101"/>
    </row>
    <row r="24" spans="1:13" x14ac:dyDescent="0.2">
      <c r="A24" s="99"/>
      <c r="B24" s="18"/>
      <c r="C24" s="28"/>
      <c r="D24" s="28"/>
      <c r="E24" s="28"/>
      <c r="F24" s="28"/>
      <c r="G24" s="28"/>
      <c r="H24" s="28"/>
      <c r="I24" s="28"/>
      <c r="J24" s="28"/>
      <c r="K24" s="28"/>
      <c r="L24" s="18"/>
      <c r="M24" s="101"/>
    </row>
    <row r="25" spans="1:13" x14ac:dyDescent="0.2">
      <c r="A25" s="99"/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18"/>
      <c r="M25" s="101"/>
    </row>
    <row r="26" spans="1:13" x14ac:dyDescent="0.2">
      <c r="A26" s="99"/>
      <c r="B26" s="18"/>
      <c r="C26" s="57"/>
      <c r="D26" s="57"/>
      <c r="E26" s="57"/>
      <c r="F26" s="57"/>
      <c r="G26" s="57"/>
      <c r="H26" s="57"/>
      <c r="I26" s="57"/>
      <c r="J26" s="57"/>
      <c r="K26" s="57"/>
      <c r="L26" s="18"/>
      <c r="M26" s="101"/>
    </row>
    <row r="27" spans="1:13" x14ac:dyDescent="0.2">
      <c r="A27" s="99"/>
      <c r="B27" s="18"/>
      <c r="C27" s="57"/>
      <c r="D27" s="57"/>
      <c r="E27" s="57"/>
      <c r="F27" s="57"/>
      <c r="G27" s="57"/>
      <c r="H27" s="57"/>
      <c r="I27" s="57"/>
      <c r="J27" s="57"/>
      <c r="K27" s="57"/>
      <c r="L27" s="18"/>
      <c r="M27" s="101"/>
    </row>
    <row r="28" spans="1:13" x14ac:dyDescent="0.2">
      <c r="A28" s="99"/>
      <c r="B28" s="18"/>
      <c r="C28" s="57"/>
      <c r="D28" s="57"/>
      <c r="E28" s="57"/>
      <c r="F28" s="57"/>
      <c r="G28" s="57"/>
      <c r="H28" s="57"/>
      <c r="I28" s="57"/>
      <c r="J28" s="57"/>
      <c r="K28" s="57"/>
      <c r="L28" s="18"/>
      <c r="M28" s="101"/>
    </row>
    <row r="29" spans="1:13" x14ac:dyDescent="0.2">
      <c r="A29" s="99"/>
      <c r="B29" s="18"/>
      <c r="C29" s="57"/>
      <c r="D29" s="57"/>
      <c r="E29" s="57"/>
      <c r="F29" s="57"/>
      <c r="G29" s="57"/>
      <c r="H29" s="57"/>
      <c r="I29" s="57"/>
      <c r="J29" s="57"/>
      <c r="K29" s="57"/>
      <c r="L29" s="18"/>
      <c r="M29" s="101"/>
    </row>
    <row r="30" spans="1:13" x14ac:dyDescent="0.2">
      <c r="A30" s="99"/>
      <c r="B30" s="18"/>
      <c r="C30" s="57"/>
      <c r="D30" s="57"/>
      <c r="E30" s="57"/>
      <c r="F30" s="57"/>
      <c r="G30" s="57"/>
      <c r="H30" s="57"/>
      <c r="I30" s="57"/>
      <c r="J30" s="57"/>
      <c r="K30" s="57"/>
      <c r="L30" s="18"/>
      <c r="M30" s="101"/>
    </row>
    <row r="31" spans="1:13" x14ac:dyDescent="0.2">
      <c r="A31" s="99"/>
      <c r="B31" s="18"/>
      <c r="C31" s="57"/>
      <c r="D31" s="57"/>
      <c r="E31" s="57"/>
      <c r="F31" s="57"/>
      <c r="G31" s="57"/>
      <c r="H31" s="57"/>
      <c r="I31" s="57"/>
      <c r="J31" s="57"/>
      <c r="K31" s="57"/>
      <c r="L31" s="18"/>
      <c r="M31" s="101"/>
    </row>
    <row r="32" spans="1:13" x14ac:dyDescent="0.2">
      <c r="A32" s="99"/>
      <c r="B32" s="18"/>
      <c r="C32" s="57"/>
      <c r="D32" s="57"/>
      <c r="E32" s="57"/>
      <c r="F32" s="57"/>
      <c r="G32" s="57"/>
      <c r="H32" s="57"/>
      <c r="I32" s="57"/>
      <c r="J32" s="57"/>
      <c r="K32" s="57"/>
      <c r="L32" s="18"/>
      <c r="M32" s="101"/>
    </row>
    <row r="33" spans="1:13" x14ac:dyDescent="0.2">
      <c r="A33" s="99"/>
      <c r="B33" s="18"/>
      <c r="C33" s="57"/>
      <c r="D33" s="57"/>
      <c r="E33" s="57"/>
      <c r="F33" s="57"/>
      <c r="G33" s="57"/>
      <c r="H33" s="57"/>
      <c r="I33" s="57"/>
      <c r="J33" s="57"/>
      <c r="K33" s="57"/>
      <c r="L33" s="18"/>
      <c r="M33" s="101"/>
    </row>
    <row r="34" spans="1:13" x14ac:dyDescent="0.2">
      <c r="A34" s="99"/>
      <c r="B34" s="18"/>
      <c r="C34" s="57"/>
      <c r="D34" s="57"/>
      <c r="E34" s="57"/>
      <c r="F34" s="57"/>
      <c r="G34" s="57"/>
      <c r="H34" s="57"/>
      <c r="I34" s="57"/>
      <c r="J34" s="57"/>
      <c r="K34" s="57"/>
      <c r="L34" s="18"/>
      <c r="M34" s="101"/>
    </row>
    <row r="35" spans="1:13" x14ac:dyDescent="0.2">
      <c r="A35" s="99"/>
      <c r="B35" s="18"/>
      <c r="C35" s="57"/>
      <c r="D35" s="57"/>
      <c r="E35" s="57"/>
      <c r="F35" s="57"/>
      <c r="G35" s="57"/>
      <c r="H35" s="57"/>
      <c r="I35" s="57"/>
      <c r="J35" s="57"/>
      <c r="K35" s="57"/>
      <c r="L35" s="18"/>
      <c r="M35" s="101"/>
    </row>
    <row r="36" spans="1:13" ht="16" customHeight="1" x14ac:dyDescent="0.2">
      <c r="A36" s="9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01"/>
    </row>
    <row r="37" spans="1:13" x14ac:dyDescent="0.2">
      <c r="A37" s="9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01"/>
    </row>
    <row r="38" spans="1:13" x14ac:dyDescent="0.2">
      <c r="A38" s="9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1"/>
    </row>
    <row r="39" spans="1:13" x14ac:dyDescent="0.2">
      <c r="A39" s="99"/>
      <c r="B39" s="18"/>
      <c r="C39" s="28" t="s">
        <v>93</v>
      </c>
      <c r="D39" s="28"/>
      <c r="E39" s="28"/>
      <c r="F39" s="28"/>
      <c r="G39" s="28"/>
      <c r="H39" s="28"/>
      <c r="I39" s="28"/>
      <c r="J39" s="28"/>
      <c r="K39" s="28"/>
      <c r="L39" s="18"/>
      <c r="M39" s="101"/>
    </row>
    <row r="40" spans="1:13" x14ac:dyDescent="0.2">
      <c r="A40" s="99"/>
      <c r="B40" s="18"/>
      <c r="C40" s="28"/>
      <c r="D40" s="28"/>
      <c r="E40" s="28"/>
      <c r="F40" s="28"/>
      <c r="G40" s="28"/>
      <c r="H40" s="28"/>
      <c r="I40" s="28"/>
      <c r="J40" s="28"/>
      <c r="K40" s="28"/>
      <c r="L40" s="18"/>
      <c r="M40" s="101"/>
    </row>
    <row r="41" spans="1:13" x14ac:dyDescent="0.2">
      <c r="A41" s="99"/>
      <c r="B41" s="18"/>
      <c r="C41" s="28"/>
      <c r="D41" s="28"/>
      <c r="E41" s="28"/>
      <c r="F41" s="28"/>
      <c r="G41" s="28"/>
      <c r="H41" s="28"/>
      <c r="I41" s="28"/>
      <c r="J41" s="28"/>
      <c r="K41" s="28"/>
      <c r="L41" s="18"/>
      <c r="M41" s="101"/>
    </row>
    <row r="42" spans="1:13" ht="17" thickBot="1" x14ac:dyDescent="0.25">
      <c r="A42" s="105"/>
      <c r="B42" s="106" t="s">
        <v>45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</row>
    <row r="43" spans="1:13" ht="17" thickTop="1" x14ac:dyDescent="0.2"/>
  </sheetData>
  <sheetProtection algorithmName="SHA-512" hashValue="AqU3p3lXQIAWF/3Yk3rQPjIlKDtf0iDijh2XMApLJLRqiZuZvV6HxtKcs4KllGq+kF+AkICpTtL9FSSz4VlwPA==" saltValue="khNQ0gEPoh5+Slhihebefg==" spinCount="100000" sheet="1" objects="1" scenarios="1" selectLockedCells="1" selectUnlockedCells="1"/>
  <mergeCells count="8">
    <mergeCell ref="C39:K41"/>
    <mergeCell ref="B42:L42"/>
    <mergeCell ref="B3:L3"/>
    <mergeCell ref="C6:K8"/>
    <mergeCell ref="C10:K12"/>
    <mergeCell ref="C13:K16"/>
    <mergeCell ref="C18:K20"/>
    <mergeCell ref="C23:K25"/>
  </mergeCells>
  <hyperlinks>
    <hyperlink ref="B42" r:id="rId1" xr:uid="{390C3B37-B816-D14F-B3D5-92742DFA55CF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Invitation To Special Training</vt:lpstr>
      <vt:lpstr>Pricing by the Math</vt:lpstr>
      <vt:lpstr>Skimming Pricing</vt:lpstr>
      <vt:lpstr>Price Elasticity</vt:lpstr>
      <vt:lpstr>Price Elasticity of Supply</vt:lpstr>
      <vt:lpstr>Profit Levers</vt:lpstr>
      <vt:lpstr>Important Note On Taxes</vt:lpstr>
      <vt:lpstr>Disclaimer &amp; Terms of Use</vt:lpstr>
      <vt:lpstr>'Disclaimer &amp; Terms of Use'!Print_Area</vt:lpstr>
      <vt:lpstr>'Important Note On Taxes'!Print_Area</vt:lpstr>
      <vt:lpstr>'Invitation To Special Training'!Print_Area</vt:lpstr>
      <vt:lpstr>'Price Elasticity'!Print_Area</vt:lpstr>
      <vt:lpstr>'Price Elasticity of Supply'!Print_Area</vt:lpstr>
      <vt:lpstr>'Pricing by the Math'!Print_Area</vt:lpstr>
      <vt:lpstr>'Profit Levers'!Print_Area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2021-01-13T22:03:52Z</cp:lastPrinted>
  <dcterms:created xsi:type="dcterms:W3CDTF">2021-01-10T19:32:21Z</dcterms:created>
  <dcterms:modified xsi:type="dcterms:W3CDTF">2021-01-15T11:07:27Z</dcterms:modified>
</cp:coreProperties>
</file>