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kkelpitzner/Desktop/"/>
    </mc:Choice>
  </mc:AlternateContent>
  <xr:revisionPtr revIDLastSave="0" documentId="13_ncr:1_{C47CE964-A3DE-F44E-A4E9-01090D18CEF2}" xr6:coauthVersionLast="45" xr6:coauthVersionMax="45" xr10:uidLastSave="{00000000-0000-0000-0000-000000000000}"/>
  <bookViews>
    <workbookView xWindow="103480" yWindow="2500" windowWidth="51100" windowHeight="31900" activeTab="2" xr2:uid="{4AE25F1D-C68A-E54B-9FA6-18E0F05BBFCB}"/>
  </bookViews>
  <sheets>
    <sheet name="Invitation To Training" sheetId="2" r:id="rId1"/>
    <sheet name="Gross Profit Original" sheetId="3" r:id="rId2"/>
    <sheet name="Price Increase Considerations" sheetId="1" r:id="rId3"/>
    <sheet name="Break Even Analysis" sheetId="4" r:id="rId4"/>
    <sheet name="A Note On Taxes" sheetId="5" r:id="rId5"/>
    <sheet name="Disclaimer &amp; Terms of Use" sheetId="6" r:id="rId6"/>
  </sheets>
  <definedNames>
    <definedName name="_xlnm.Print_Area" localSheetId="4">'A Note On Taxes'!$A$1:$M$42</definedName>
    <definedName name="_xlnm.Print_Area" localSheetId="3">'Break Even Analysis'!$A$1:$M$49,'Break Even Analysis'!$O$1:$AA$49,'Break Even Analysis'!$AC$1:$AO$49</definedName>
    <definedName name="_xlnm.Print_Area" localSheetId="5">'Disclaimer &amp; Terms of Use'!$A$1:$M$42</definedName>
    <definedName name="_xlnm.Print_Area" localSheetId="1">'Gross Profit Original'!$A$1:$M$43</definedName>
    <definedName name="_xlnm.Print_Area" localSheetId="0">'Invitation To Training'!$A$1:$M$42</definedName>
    <definedName name="_xlnm.Print_Area" localSheetId="2">'Price Increase Considerations'!$A$1:$M$43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J7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X11" i="4"/>
  <c r="X12" i="4" s="1"/>
  <c r="J11" i="4"/>
  <c r="J12" i="4" s="1"/>
  <c r="AL14" i="4"/>
  <c r="AL7" i="4"/>
  <c r="F14" i="4"/>
  <c r="AH14" i="4" s="1"/>
  <c r="F9" i="4"/>
  <c r="T9" i="4" s="1"/>
  <c r="F7" i="4"/>
  <c r="F22" i="4" s="1"/>
  <c r="X14" i="4"/>
  <c r="AL16" i="4"/>
  <c r="X16" i="4"/>
  <c r="AG23" i="4"/>
  <c r="AG24" i="4" s="1"/>
  <c r="AG25" i="4" s="1"/>
  <c r="S23" i="4"/>
  <c r="E23" i="4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F14" i="1"/>
  <c r="F7" i="1"/>
  <c r="F23" i="1" s="1"/>
  <c r="F25" i="3"/>
  <c r="E25" i="3"/>
  <c r="H25" i="3" s="1"/>
  <c r="F11" i="3"/>
  <c r="F12" i="3" s="1"/>
  <c r="F24" i="1"/>
  <c r="E24" i="1"/>
  <c r="H24" i="1" s="1"/>
  <c r="E26" i="1"/>
  <c r="H26" i="1" s="1"/>
  <c r="F22" i="1"/>
  <c r="F21" i="1"/>
  <c r="F20" i="1"/>
  <c r="E25" i="1"/>
  <c r="E23" i="1" s="1"/>
  <c r="H25" i="1" l="1"/>
  <c r="F11" i="1"/>
  <c r="F12" i="1" s="1"/>
  <c r="F25" i="4"/>
  <c r="F25" i="1"/>
  <c r="G25" i="1" s="1"/>
  <c r="J25" i="1" s="1"/>
  <c r="F24" i="4"/>
  <c r="F11" i="4"/>
  <c r="AH11" i="4" s="1"/>
  <c r="F23" i="4"/>
  <c r="J9" i="1"/>
  <c r="V22" i="4"/>
  <c r="H23" i="4"/>
  <c r="T11" i="4"/>
  <c r="AH9" i="4"/>
  <c r="AJ25" i="4" s="1"/>
  <c r="F12" i="4"/>
  <c r="T7" i="4"/>
  <c r="H22" i="4"/>
  <c r="T14" i="4"/>
  <c r="AH7" i="4"/>
  <c r="AH12" i="4" s="1"/>
  <c r="G25" i="4"/>
  <c r="AJ22" i="4"/>
  <c r="G24" i="4"/>
  <c r="G39" i="4"/>
  <c r="X7" i="4"/>
  <c r="V23" i="4"/>
  <c r="S24" i="4"/>
  <c r="S25" i="4" s="1"/>
  <c r="V25" i="4" s="1"/>
  <c r="AG26" i="4"/>
  <c r="E40" i="4"/>
  <c r="H40" i="4" s="1"/>
  <c r="H39" i="4"/>
  <c r="H24" i="4"/>
  <c r="H25" i="4"/>
  <c r="G26" i="4"/>
  <c r="G25" i="3"/>
  <c r="J25" i="3" s="1"/>
  <c r="F30" i="1"/>
  <c r="F31" i="1"/>
  <c r="F32" i="1"/>
  <c r="F33" i="1"/>
  <c r="F34" i="1"/>
  <c r="F35" i="1"/>
  <c r="F36" i="1"/>
  <c r="G24" i="1"/>
  <c r="J24" i="1" s="1"/>
  <c r="H23" i="1"/>
  <c r="G23" i="1"/>
  <c r="E22" i="1"/>
  <c r="E27" i="1"/>
  <c r="E28" i="1" s="1"/>
  <c r="E29" i="1" s="1"/>
  <c r="E30" i="1" s="1"/>
  <c r="E31" i="1" s="1"/>
  <c r="E32" i="1" s="1"/>
  <c r="E33" i="1" s="1"/>
  <c r="E34" i="1" s="1"/>
  <c r="E35" i="1" s="1"/>
  <c r="E36" i="1" s="1"/>
  <c r="H36" i="1" s="1"/>
  <c r="AJ23" i="4" l="1"/>
  <c r="AJ24" i="4"/>
  <c r="F26" i="1"/>
  <c r="G26" i="1" s="1"/>
  <c r="J26" i="1" s="1"/>
  <c r="J11" i="1"/>
  <c r="J12" i="1" s="1"/>
  <c r="T23" i="4"/>
  <c r="T24" i="4"/>
  <c r="U24" i="4" s="1"/>
  <c r="T25" i="4"/>
  <c r="U25" i="4" s="1"/>
  <c r="X25" i="4" s="1"/>
  <c r="T26" i="4"/>
  <c r="U26" i="4" s="1"/>
  <c r="T27" i="4"/>
  <c r="T28" i="4"/>
  <c r="T30" i="4"/>
  <c r="T32" i="4"/>
  <c r="T34" i="4"/>
  <c r="T37" i="4"/>
  <c r="T38" i="4"/>
  <c r="T39" i="4"/>
  <c r="T40" i="4"/>
  <c r="T41" i="4"/>
  <c r="T22" i="4"/>
  <c r="U22" i="4" s="1"/>
  <c r="X22" i="4" s="1"/>
  <c r="T29" i="4"/>
  <c r="T31" i="4"/>
  <c r="T33" i="4"/>
  <c r="T35" i="4"/>
  <c r="T36" i="4"/>
  <c r="T42" i="4"/>
  <c r="F28" i="1"/>
  <c r="G28" i="1" s="1"/>
  <c r="F29" i="1"/>
  <c r="F27" i="1"/>
  <c r="U23" i="4"/>
  <c r="X23" i="4" s="1"/>
  <c r="AL9" i="4"/>
  <c r="AL11" i="4" s="1"/>
  <c r="AL12" i="4" s="1"/>
  <c r="T12" i="4"/>
  <c r="V24" i="4"/>
  <c r="S26" i="4"/>
  <c r="E41" i="4"/>
  <c r="G40" i="4"/>
  <c r="J40" i="4" s="1"/>
  <c r="AG27" i="4"/>
  <c r="AJ26" i="4"/>
  <c r="S27" i="4"/>
  <c r="V26" i="4"/>
  <c r="J25" i="4"/>
  <c r="J39" i="4"/>
  <c r="E42" i="4"/>
  <c r="H41" i="4"/>
  <c r="G41" i="4"/>
  <c r="J41" i="4" s="1"/>
  <c r="H26" i="4"/>
  <c r="J26" i="4" s="1"/>
  <c r="G31" i="1"/>
  <c r="G23" i="4"/>
  <c r="J23" i="4" s="1"/>
  <c r="J24" i="4"/>
  <c r="G30" i="1"/>
  <c r="H35" i="1"/>
  <c r="G29" i="1"/>
  <c r="H27" i="1"/>
  <c r="J23" i="1"/>
  <c r="G34" i="1"/>
  <c r="H28" i="1"/>
  <c r="H32" i="1"/>
  <c r="H31" i="1"/>
  <c r="H30" i="1"/>
  <c r="J30" i="1" s="1"/>
  <c r="H29" i="1"/>
  <c r="G35" i="1"/>
  <c r="G33" i="1"/>
  <c r="G32" i="1"/>
  <c r="G36" i="1"/>
  <c r="J36" i="1" s="1"/>
  <c r="G27" i="1"/>
  <c r="H22" i="1"/>
  <c r="G22" i="1"/>
  <c r="E21" i="1"/>
  <c r="H34" i="1"/>
  <c r="H33" i="1"/>
  <c r="X24" i="4" l="1"/>
  <c r="AH40" i="4"/>
  <c r="AH38" i="4"/>
  <c r="AH41" i="4"/>
  <c r="AH42" i="4"/>
  <c r="AH23" i="4"/>
  <c r="AI23" i="4" s="1"/>
  <c r="AL23" i="4" s="1"/>
  <c r="AH25" i="4"/>
  <c r="AI25" i="4" s="1"/>
  <c r="AL25" i="4" s="1"/>
  <c r="AH29" i="4"/>
  <c r="AH27" i="4"/>
  <c r="AI27" i="4" s="1"/>
  <c r="AL27" i="4" s="1"/>
  <c r="AH33" i="4"/>
  <c r="AH36" i="4"/>
  <c r="AH22" i="4"/>
  <c r="AI22" i="4" s="1"/>
  <c r="AL22" i="4" s="1"/>
  <c r="AH30" i="4"/>
  <c r="AH28" i="4"/>
  <c r="AH31" i="4"/>
  <c r="AH35" i="4"/>
  <c r="AH39" i="4"/>
  <c r="AH37" i="4"/>
  <c r="AH24" i="4"/>
  <c r="AI24" i="4" s="1"/>
  <c r="AL24" i="4" s="1"/>
  <c r="AH26" i="4"/>
  <c r="AI26" i="4" s="1"/>
  <c r="AL26" i="4" s="1"/>
  <c r="AH34" i="4"/>
  <c r="AH32" i="4"/>
  <c r="J31" i="1"/>
  <c r="J34" i="1"/>
  <c r="X26" i="4"/>
  <c r="AG28" i="4"/>
  <c r="AJ27" i="4"/>
  <c r="J35" i="1"/>
  <c r="J32" i="1"/>
  <c r="J33" i="1"/>
  <c r="J29" i="1"/>
  <c r="S28" i="4"/>
  <c r="V27" i="4"/>
  <c r="U27" i="4"/>
  <c r="H42" i="4"/>
  <c r="G42" i="4"/>
  <c r="H27" i="4"/>
  <c r="G27" i="4"/>
  <c r="J27" i="4" s="1"/>
  <c r="J28" i="1"/>
  <c r="J27" i="1"/>
  <c r="G22" i="4"/>
  <c r="J22" i="4" s="1"/>
  <c r="J22" i="1"/>
  <c r="E20" i="1"/>
  <c r="H21" i="1"/>
  <c r="G21" i="1"/>
  <c r="J42" i="4" l="1"/>
  <c r="J21" i="1"/>
  <c r="X27" i="4"/>
  <c r="AI28" i="4"/>
  <c r="AJ28" i="4"/>
  <c r="AG29" i="4"/>
  <c r="U28" i="4"/>
  <c r="S29" i="4"/>
  <c r="V28" i="4"/>
  <c r="H28" i="4"/>
  <c r="G28" i="4"/>
  <c r="J28" i="4" s="1"/>
  <c r="H29" i="4"/>
  <c r="G29" i="4"/>
  <c r="H20" i="1"/>
  <c r="G20" i="1"/>
  <c r="J20" i="1" l="1"/>
  <c r="AJ29" i="4"/>
  <c r="AG30" i="4"/>
  <c r="AI29" i="4"/>
  <c r="AL29" i="4" s="1"/>
  <c r="AL28" i="4"/>
  <c r="S30" i="4"/>
  <c r="U29" i="4"/>
  <c r="V29" i="4"/>
  <c r="X28" i="4"/>
  <c r="J29" i="4"/>
  <c r="H30" i="4"/>
  <c r="G30" i="4"/>
  <c r="AG31" i="4" l="1"/>
  <c r="AJ30" i="4"/>
  <c r="AI30" i="4"/>
  <c r="X29" i="4"/>
  <c r="S31" i="4"/>
  <c r="U30" i="4"/>
  <c r="V30" i="4"/>
  <c r="J30" i="4"/>
  <c r="H31" i="4"/>
  <c r="G31" i="4"/>
  <c r="AL30" i="4" l="1"/>
  <c r="J31" i="4"/>
  <c r="AG32" i="4"/>
  <c r="AJ31" i="4"/>
  <c r="AI31" i="4"/>
  <c r="X30" i="4"/>
  <c r="S32" i="4"/>
  <c r="V31" i="4"/>
  <c r="U31" i="4"/>
  <c r="H32" i="4"/>
  <c r="G32" i="4"/>
  <c r="AL31" i="4" l="1"/>
  <c r="J32" i="4"/>
  <c r="AG33" i="4"/>
  <c r="AJ32" i="4"/>
  <c r="AI32" i="4"/>
  <c r="X31" i="4"/>
  <c r="S33" i="4"/>
  <c r="V32" i="4"/>
  <c r="U32" i="4"/>
  <c r="H33" i="4"/>
  <c r="G33" i="4"/>
  <c r="J33" i="4" l="1"/>
  <c r="X32" i="4"/>
  <c r="AL32" i="4"/>
  <c r="AJ33" i="4"/>
  <c r="AG34" i="4"/>
  <c r="AI33" i="4"/>
  <c r="AL33" i="4" s="1"/>
  <c r="S34" i="4"/>
  <c r="V33" i="4"/>
  <c r="U33" i="4"/>
  <c r="H34" i="4"/>
  <c r="G34" i="4"/>
  <c r="J34" i="4" s="1"/>
  <c r="X33" i="4" l="1"/>
  <c r="AG35" i="4"/>
  <c r="AJ34" i="4"/>
  <c r="AI34" i="4"/>
  <c r="S35" i="4"/>
  <c r="V34" i="4"/>
  <c r="U34" i="4"/>
  <c r="H35" i="4"/>
  <c r="G35" i="4"/>
  <c r="J35" i="4" l="1"/>
  <c r="AL34" i="4"/>
  <c r="AG36" i="4"/>
  <c r="AI35" i="4"/>
  <c r="AJ35" i="4"/>
  <c r="X34" i="4"/>
  <c r="S36" i="4"/>
  <c r="V35" i="4"/>
  <c r="U35" i="4"/>
  <c r="H36" i="4"/>
  <c r="G36" i="4"/>
  <c r="J36" i="4" s="1"/>
  <c r="X35" i="4" l="1"/>
  <c r="AL35" i="4"/>
  <c r="AJ36" i="4"/>
  <c r="AG37" i="4"/>
  <c r="AI36" i="4"/>
  <c r="AL36" i="4" s="1"/>
  <c r="S37" i="4"/>
  <c r="V36" i="4"/>
  <c r="U36" i="4"/>
  <c r="H37" i="4"/>
  <c r="G37" i="4"/>
  <c r="X36" i="4" l="1"/>
  <c r="AG38" i="4"/>
  <c r="AJ37" i="4"/>
  <c r="AI37" i="4"/>
  <c r="S38" i="4"/>
  <c r="V37" i="4"/>
  <c r="U37" i="4"/>
  <c r="J37" i="4"/>
  <c r="H38" i="4"/>
  <c r="G38" i="4"/>
  <c r="AL37" i="4" l="1"/>
  <c r="J38" i="4"/>
  <c r="X37" i="4"/>
  <c r="AI38" i="4"/>
  <c r="AG39" i="4"/>
  <c r="AJ38" i="4"/>
  <c r="S39" i="4"/>
  <c r="V38" i="4"/>
  <c r="U38" i="4"/>
  <c r="X38" i="4" l="1"/>
  <c r="AG40" i="4"/>
  <c r="AJ39" i="4"/>
  <c r="AI39" i="4"/>
  <c r="AL39" i="4" s="1"/>
  <c r="AL38" i="4"/>
  <c r="S40" i="4"/>
  <c r="V39" i="4"/>
  <c r="U39" i="4"/>
  <c r="X39" i="4" l="1"/>
  <c r="AJ40" i="4"/>
  <c r="AI40" i="4"/>
  <c r="AL40" i="4" s="1"/>
  <c r="AG41" i="4"/>
  <c r="S41" i="4"/>
  <c r="V40" i="4"/>
  <c r="U40" i="4"/>
  <c r="X40" i="4" s="1"/>
  <c r="AG42" i="4" l="1"/>
  <c r="AJ41" i="4"/>
  <c r="AI41" i="4"/>
  <c r="AL41" i="4" s="1"/>
  <c r="S42" i="4"/>
  <c r="V41" i="4"/>
  <c r="U41" i="4"/>
  <c r="X41" i="4" s="1"/>
  <c r="AJ42" i="4" l="1"/>
  <c r="AI42" i="4"/>
  <c r="AL42" i="4" s="1"/>
  <c r="V42" i="4"/>
  <c r="U42" i="4"/>
  <c r="X42" i="4" s="1"/>
</calcChain>
</file>

<file path=xl/sharedStrings.xml><?xml version="1.0" encoding="utf-8"?>
<sst xmlns="http://schemas.openxmlformats.org/spreadsheetml/2006/main" count="121" uniqueCount="37">
  <si>
    <t>www.theautomatedmillionaire.com</t>
  </si>
  <si>
    <t>Selling Price</t>
  </si>
  <si>
    <t>COGS</t>
  </si>
  <si>
    <t>Gross Profit</t>
  </si>
  <si>
    <t>Gross Profit Margin</t>
  </si>
  <si>
    <t>Number of Customers/</t>
  </si>
  <si>
    <t>Number of Units Sold</t>
  </si>
  <si>
    <t>Total Sales</t>
  </si>
  <si>
    <t>Total COGS</t>
  </si>
  <si>
    <t>Increments</t>
  </si>
  <si>
    <t>Price Increase</t>
  </si>
  <si>
    <t>New Price</t>
  </si>
  <si>
    <t>Customers/Units Sold</t>
  </si>
  <si>
    <t>Original Selling Price</t>
  </si>
  <si>
    <t>INPUT ONLY IN ORANGE FIELDS</t>
  </si>
  <si>
    <t>Effect On Gross Profit From Price Increase, With Changes In Demand</t>
  </si>
  <si>
    <t>Effects From Price Increase, And Changes In Demand</t>
  </si>
  <si>
    <t>Fixed Costs</t>
  </si>
  <si>
    <t>Total COSTS</t>
  </si>
  <si>
    <t>INPUT ONLY IN ORANGE FIELDS ON THIS TAB AND ON GROSS PROFIT ORIGINAL TAB</t>
  </si>
  <si>
    <t>BREAK EVEN ANALYSIS</t>
  </si>
  <si>
    <t>Break Even At Different Prices</t>
  </si>
  <si>
    <t>Invitation To Special Training</t>
  </si>
  <si>
    <t>This Special Training is an extension of this document and tool. Get a better understanding on Markup versus Margin, so you can ensure you make a better business, and make yourself more money.</t>
  </si>
  <si>
    <t>The training also shows you more about how to price for profits, and how to price yourself in such a way that you will have more demand for your products/services, and so that you stand out in the market place.</t>
  </si>
  <si>
    <t>©2021 The Automated Millionaire, All Rights Reserved</t>
  </si>
  <si>
    <t>An Important Note On Taxes</t>
  </si>
  <si>
    <t>All the calculations and the spreadsheets in this file are based on numbers used excluding all taxes.</t>
  </si>
  <si>
    <t>All calculations using either the markup principle or the margin principle should ALWAYS be calculated before taxes. Any applicable taxes should thus be added subsequently.</t>
  </si>
  <si>
    <t xml:space="preserve"> </t>
  </si>
  <si>
    <t>DISCLAIMER &amp; TERMS OF USE</t>
  </si>
  <si>
    <t xml:space="preserve">This document/file/tool has been prepared by The Automated Millionaire for its clients. The Automated Millionaire, however, accepts no responsibility for any errors in this document/file/tool that may result in faulty calculations. </t>
  </si>
  <si>
    <t xml:space="preserve">Faulty calculations could result in bad decisions being made of client in use for price setting and other critical decision making for clients' business or other. </t>
  </si>
  <si>
    <t>Any and all use of this document/file/tool is at users' complete own risk and user absolves The Automated Millionaire, and any and all owners/representatives/employees from any and all reliabilities and responsibilities, including, but not limited to, any losses that may come as a result from using this document/file/tool.</t>
  </si>
  <si>
    <t>All users and clients should double check the calculations with own calculations, so as to ensure no mistakes are made.</t>
  </si>
  <si>
    <t>© 2021 The Automated Millionaire, All Rights Reserved</t>
  </si>
  <si>
    <t>New Gross 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</si>
</sst>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7" formatCode="_(&quot;$&quot;* #,##0_);_(&quot;$&quot;* \(#,##0\);_(&quot;$&quot;* &quot;-&quot;??_);_(@_)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8"/>
      <color theme="0"/>
      <name val="Calibri"/>
      <family val="2"/>
      <scheme val="minor"/>
    </font>
    <font>
      <u/>
      <sz val="12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color theme="1"/>
      <name val="Calibri (Body)"/>
    </font>
  </fonts>
  <fills count="1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87C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187C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C97"/>
        <bgColor indexed="64"/>
      </patternFill>
    </fill>
    <fill>
      <patternFill patternType="solid">
        <fgColor rgb="FFFFF0A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87CC"/>
        <bgColor indexed="64"/>
      </patternFill>
    </fill>
    <fill>
      <patternFill patternType="solid">
        <fgColor rgb="FFA9D18E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10">
    <xf numFmtId="0" fontId="0" fillId="0" borderId="0" xfId="0"/>
    <xf numFmtId="0" fontId="0" fillId="3" borderId="0" xfId="0" applyFill="1"/>
    <xf numFmtId="0" fontId="3" fillId="3" borderId="0" xfId="0" applyFont="1" applyFill="1"/>
    <xf numFmtId="0" fontId="0" fillId="3" borderId="0" xfId="0" applyFill="1" applyAlignment="1">
      <alignment horizontal="center"/>
    </xf>
    <xf numFmtId="0" fontId="0" fillId="5" borderId="0" xfId="0" applyFill="1"/>
    <xf numFmtId="0" fontId="0" fillId="5" borderId="0" xfId="0" applyFill="1" applyBorder="1"/>
    <xf numFmtId="0" fontId="3" fillId="5" borderId="0" xfId="0" applyFont="1" applyFill="1" applyBorder="1"/>
    <xf numFmtId="0" fontId="0" fillId="5" borderId="0" xfId="0" applyFill="1" applyBorder="1" applyAlignment="1">
      <alignment horizontal="center"/>
    </xf>
    <xf numFmtId="0" fontId="3" fillId="3" borderId="0" xfId="0" applyFont="1" applyFill="1" applyBorder="1"/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1" applyNumberFormat="1" applyFont="1" applyFill="1" applyBorder="1"/>
    <xf numFmtId="0" fontId="3" fillId="3" borderId="0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7" borderId="3" xfId="0" applyFont="1" applyFill="1" applyBorder="1"/>
    <xf numFmtId="0" fontId="2" fillId="7" borderId="3" xfId="0" applyFont="1" applyFill="1" applyBorder="1" applyAlignment="1">
      <alignment horizontal="center"/>
    </xf>
    <xf numFmtId="0" fontId="3" fillId="9" borderId="0" xfId="0" applyFont="1" applyFill="1" applyBorder="1"/>
    <xf numFmtId="0" fontId="3" fillId="9" borderId="5" xfId="0" applyFont="1" applyFill="1" applyBorder="1"/>
    <xf numFmtId="164" fontId="3" fillId="9" borderId="6" xfId="1" applyNumberFormat="1" applyFont="1" applyFill="1" applyBorder="1" applyAlignment="1">
      <alignment horizontal="left" indent="2"/>
    </xf>
    <xf numFmtId="167" fontId="3" fillId="9" borderId="4" xfId="2" applyNumberFormat="1" applyFont="1" applyFill="1" applyBorder="1"/>
    <xf numFmtId="167" fontId="3" fillId="9" borderId="4" xfId="2" applyNumberFormat="1" applyFont="1" applyFill="1" applyBorder="1" applyAlignment="1">
      <alignment horizontal="center"/>
    </xf>
    <xf numFmtId="0" fontId="3" fillId="9" borderId="7" xfId="0" applyFont="1" applyFill="1" applyBorder="1"/>
    <xf numFmtId="167" fontId="3" fillId="9" borderId="6" xfId="2" applyNumberFormat="1" applyFont="1" applyFill="1" applyBorder="1"/>
    <xf numFmtId="0" fontId="2" fillId="5" borderId="0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/>
    <xf numFmtId="0" fontId="2" fillId="5" borderId="3" xfId="0" applyFont="1" applyFill="1" applyBorder="1" applyAlignment="1">
      <alignment horizontal="center"/>
    </xf>
    <xf numFmtId="0" fontId="0" fillId="3" borderId="0" xfId="0" applyFont="1" applyFill="1"/>
    <xf numFmtId="0" fontId="10" fillId="11" borderId="0" xfId="0" applyFont="1" applyFill="1" applyBorder="1"/>
    <xf numFmtId="164" fontId="10" fillId="11" borderId="2" xfId="1" applyNumberFormat="1" applyFont="1" applyFill="1" applyBorder="1" applyAlignment="1">
      <alignment horizontal="left" indent="2"/>
    </xf>
    <xf numFmtId="167" fontId="10" fillId="11" borderId="3" xfId="2" applyNumberFormat="1" applyFont="1" applyFill="1" applyBorder="1"/>
    <xf numFmtId="167" fontId="10" fillId="11" borderId="3" xfId="2" applyNumberFormat="1" applyFont="1" applyFill="1" applyBorder="1" applyAlignment="1">
      <alignment horizontal="center"/>
    </xf>
    <xf numFmtId="167" fontId="10" fillId="11" borderId="0" xfId="2" applyNumberFormat="1" applyFont="1" applyFill="1" applyBorder="1"/>
    <xf numFmtId="0" fontId="11" fillId="5" borderId="0" xfId="0" applyFont="1" applyFill="1" applyBorder="1"/>
    <xf numFmtId="164" fontId="10" fillId="5" borderId="2" xfId="1" applyNumberFormat="1" applyFont="1" applyFill="1" applyBorder="1" applyAlignment="1">
      <alignment horizontal="left" indent="2"/>
    </xf>
    <xf numFmtId="167" fontId="10" fillId="5" borderId="3" xfId="2" applyNumberFormat="1" applyFont="1" applyFill="1" applyBorder="1"/>
    <xf numFmtId="167" fontId="10" fillId="5" borderId="3" xfId="2" applyNumberFormat="1" applyFont="1" applyFill="1" applyBorder="1" applyAlignment="1">
      <alignment horizontal="center"/>
    </xf>
    <xf numFmtId="0" fontId="11" fillId="3" borderId="0" xfId="0" applyFont="1" applyFill="1" applyBorder="1"/>
    <xf numFmtId="164" fontId="10" fillId="3" borderId="2" xfId="1" applyNumberFormat="1" applyFont="1" applyFill="1" applyBorder="1" applyAlignment="1">
      <alignment horizontal="left" indent="2"/>
    </xf>
    <xf numFmtId="167" fontId="10" fillId="3" borderId="3" xfId="2" applyNumberFormat="1" applyFont="1" applyFill="1" applyBorder="1"/>
    <xf numFmtId="167" fontId="10" fillId="3" borderId="3" xfId="2" applyNumberFormat="1" applyFont="1" applyFill="1" applyBorder="1" applyAlignment="1">
      <alignment horizontal="center"/>
    </xf>
    <xf numFmtId="0" fontId="10" fillId="3" borderId="0" xfId="0" applyFont="1" applyFill="1" applyBorder="1"/>
    <xf numFmtId="167" fontId="10" fillId="3" borderId="0" xfId="2" applyNumberFormat="1" applyFont="1" applyFill="1" applyBorder="1"/>
    <xf numFmtId="0" fontId="10" fillId="5" borderId="0" xfId="0" applyFont="1" applyFill="1" applyBorder="1"/>
    <xf numFmtId="167" fontId="10" fillId="5" borderId="0" xfId="2" applyNumberFormat="1" applyFont="1" applyFill="1" applyBorder="1"/>
    <xf numFmtId="164" fontId="10" fillId="3" borderId="0" xfId="1" applyNumberFormat="1" applyFont="1" applyFill="1" applyBorder="1"/>
    <xf numFmtId="164" fontId="10" fillId="3" borderId="0" xfId="1" applyNumberFormat="1" applyFont="1" applyFill="1" applyBorder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164" fontId="10" fillId="8" borderId="0" xfId="1" applyNumberFormat="1" applyFont="1" applyFill="1" applyBorder="1" applyAlignment="1">
      <alignment horizontal="center"/>
    </xf>
    <xf numFmtId="164" fontId="10" fillId="8" borderId="2" xfId="1" applyNumberFormat="1" applyFont="1" applyFill="1" applyBorder="1" applyAlignment="1">
      <alignment horizontal="center"/>
    </xf>
    <xf numFmtId="167" fontId="10" fillId="8" borderId="3" xfId="2" applyNumberFormat="1" applyFont="1" applyFill="1" applyBorder="1"/>
    <xf numFmtId="167" fontId="10" fillId="8" borderId="3" xfId="2" applyNumberFormat="1" applyFont="1" applyFill="1" applyBorder="1" applyAlignment="1">
      <alignment horizontal="center"/>
    </xf>
    <xf numFmtId="164" fontId="10" fillId="10" borderId="0" xfId="1" applyNumberFormat="1" applyFont="1" applyFill="1" applyBorder="1" applyAlignment="1">
      <alignment horizontal="center"/>
    </xf>
    <xf numFmtId="164" fontId="10" fillId="10" borderId="2" xfId="1" applyNumberFormat="1" applyFont="1" applyFill="1" applyBorder="1" applyAlignment="1">
      <alignment horizontal="center"/>
    </xf>
    <xf numFmtId="167" fontId="10" fillId="10" borderId="3" xfId="2" applyNumberFormat="1" applyFont="1" applyFill="1" applyBorder="1"/>
    <xf numFmtId="167" fontId="10" fillId="10" borderId="3" xfId="2" applyNumberFormat="1" applyFont="1" applyFill="1" applyBorder="1" applyAlignment="1">
      <alignment horizontal="center"/>
    </xf>
    <xf numFmtId="164" fontId="10" fillId="12" borderId="0" xfId="1" applyNumberFormat="1" applyFont="1" applyFill="1" applyBorder="1" applyAlignment="1">
      <alignment horizontal="center"/>
    </xf>
    <xf numFmtId="164" fontId="10" fillId="12" borderId="2" xfId="1" applyNumberFormat="1" applyFont="1" applyFill="1" applyBorder="1" applyAlignment="1">
      <alignment horizontal="center"/>
    </xf>
    <xf numFmtId="167" fontId="10" fillId="12" borderId="3" xfId="2" applyNumberFormat="1" applyFont="1" applyFill="1" applyBorder="1"/>
    <xf numFmtId="167" fontId="10" fillId="12" borderId="3" xfId="2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12" fillId="2" borderId="0" xfId="0" applyFont="1" applyFill="1" applyAlignment="1">
      <alignment horizontal="center" vertical="center"/>
    </xf>
    <xf numFmtId="164" fontId="10" fillId="5" borderId="0" xfId="1" applyNumberFormat="1" applyFont="1" applyFill="1" applyBorder="1" applyAlignment="1">
      <alignment horizontal="center"/>
    </xf>
    <xf numFmtId="164" fontId="10" fillId="5" borderId="2" xfId="1" applyNumberFormat="1" applyFont="1" applyFill="1" applyBorder="1" applyAlignment="1">
      <alignment horizontal="center"/>
    </xf>
    <xf numFmtId="164" fontId="10" fillId="5" borderId="0" xfId="1" applyNumberFormat="1" applyFont="1" applyFill="1" applyBorder="1"/>
    <xf numFmtId="167" fontId="3" fillId="5" borderId="3" xfId="2" applyNumberFormat="1" applyFont="1" applyFill="1" applyBorder="1"/>
    <xf numFmtId="167" fontId="1" fillId="5" borderId="3" xfId="2" applyNumberFormat="1" applyFont="1" applyFill="1" applyBorder="1" applyAlignment="1">
      <alignment horizontal="center"/>
    </xf>
    <xf numFmtId="0" fontId="0" fillId="5" borderId="0" xfId="0" applyFont="1" applyFill="1" applyBorder="1"/>
    <xf numFmtId="167" fontId="1" fillId="5" borderId="0" xfId="2" applyNumberFormat="1" applyFont="1" applyFill="1" applyBorder="1"/>
    <xf numFmtId="0" fontId="0" fillId="12" borderId="0" xfId="0" applyFill="1" applyBorder="1"/>
    <xf numFmtId="0" fontId="3" fillId="12" borderId="0" xfId="0" applyFont="1" applyFill="1" applyBorder="1"/>
    <xf numFmtId="0" fontId="0" fillId="12" borderId="0" xfId="0" applyFill="1" applyBorder="1" applyAlignment="1">
      <alignment horizontal="center"/>
    </xf>
    <xf numFmtId="0" fontId="3" fillId="12" borderId="0" xfId="0" applyFont="1" applyFill="1" applyBorder="1" applyAlignment="1">
      <alignment horizontal="center"/>
    </xf>
    <xf numFmtId="0" fontId="0" fillId="9" borderId="0" xfId="0" applyFill="1" applyBorder="1"/>
    <xf numFmtId="0" fontId="0" fillId="9" borderId="0" xfId="0" applyFill="1" applyBorder="1" applyAlignment="1">
      <alignment horizontal="center"/>
    </xf>
    <xf numFmtId="0" fontId="3" fillId="9" borderId="0" xfId="0" applyFont="1" applyFill="1" applyBorder="1" applyAlignment="1">
      <alignment horizontal="center"/>
    </xf>
    <xf numFmtId="0" fontId="0" fillId="14" borderId="0" xfId="0" applyFill="1" applyBorder="1"/>
    <xf numFmtId="0" fontId="3" fillId="14" borderId="0" xfId="0" applyFont="1" applyFill="1" applyBorder="1"/>
    <xf numFmtId="0" fontId="0" fillId="14" borderId="0" xfId="0" applyFill="1" applyBorder="1" applyAlignment="1">
      <alignment horizontal="center"/>
    </xf>
    <xf numFmtId="0" fontId="3" fillId="14" borderId="0" xfId="0" applyFont="1" applyFill="1" applyBorder="1" applyAlignment="1">
      <alignment horizontal="center"/>
    </xf>
    <xf numFmtId="0" fontId="0" fillId="12" borderId="8" xfId="0" applyFill="1" applyBorder="1"/>
    <xf numFmtId="0" fontId="3" fillId="12" borderId="9" xfId="0" applyFont="1" applyFill="1" applyBorder="1"/>
    <xf numFmtId="0" fontId="0" fillId="12" borderId="9" xfId="0" applyFill="1" applyBorder="1"/>
    <xf numFmtId="0" fontId="0" fillId="12" borderId="9" xfId="0" applyFill="1" applyBorder="1" applyAlignment="1">
      <alignment horizontal="center"/>
    </xf>
    <xf numFmtId="0" fontId="0" fillId="12" borderId="10" xfId="0" applyFill="1" applyBorder="1"/>
    <xf numFmtId="0" fontId="3" fillId="12" borderId="11" xfId="0" applyFont="1" applyFill="1" applyBorder="1"/>
    <xf numFmtId="0" fontId="2" fillId="7" borderId="0" xfId="0" applyFont="1" applyFill="1" applyBorder="1"/>
    <xf numFmtId="0" fontId="3" fillId="12" borderId="2" xfId="0" applyFont="1" applyFill="1" applyBorder="1"/>
    <xf numFmtId="0" fontId="2" fillId="5" borderId="0" xfId="0" applyFont="1" applyFill="1" applyBorder="1"/>
    <xf numFmtId="0" fontId="0" fillId="12" borderId="11" xfId="0" applyFill="1" applyBorder="1"/>
    <xf numFmtId="0" fontId="0" fillId="12" borderId="2" xfId="0" applyFill="1" applyBorder="1"/>
    <xf numFmtId="0" fontId="0" fillId="12" borderId="11" xfId="0" applyFont="1" applyFill="1" applyBorder="1"/>
    <xf numFmtId="0" fontId="0" fillId="12" borderId="2" xfId="0" applyFont="1" applyFill="1" applyBorder="1"/>
    <xf numFmtId="0" fontId="0" fillId="12" borderId="12" xfId="0" applyFill="1" applyBorder="1"/>
    <xf numFmtId="0" fontId="3" fillId="12" borderId="1" xfId="0" applyFont="1" applyFill="1" applyBorder="1"/>
    <xf numFmtId="0" fontId="0" fillId="12" borderId="1" xfId="0" applyFill="1" applyBorder="1"/>
    <xf numFmtId="0" fontId="0" fillId="12" borderId="1" xfId="0" applyFill="1" applyBorder="1" applyAlignment="1">
      <alignment horizontal="center"/>
    </xf>
    <xf numFmtId="0" fontId="0" fillId="12" borderId="13" xfId="0" applyFill="1" applyBorder="1"/>
    <xf numFmtId="0" fontId="0" fillId="9" borderId="8" xfId="0" applyFill="1" applyBorder="1"/>
    <xf numFmtId="0" fontId="3" fillId="9" borderId="9" xfId="0" applyFont="1" applyFill="1" applyBorder="1"/>
    <xf numFmtId="0" fontId="0" fillId="9" borderId="9" xfId="0" applyFill="1" applyBorder="1"/>
    <xf numFmtId="0" fontId="0" fillId="9" borderId="9" xfId="0" applyFill="1" applyBorder="1" applyAlignment="1">
      <alignment horizontal="center"/>
    </xf>
    <xf numFmtId="0" fontId="0" fillId="9" borderId="10" xfId="0" applyFill="1" applyBorder="1"/>
    <xf numFmtId="0" fontId="3" fillId="9" borderId="11" xfId="0" applyFont="1" applyFill="1" applyBorder="1"/>
    <xf numFmtId="0" fontId="3" fillId="9" borderId="2" xfId="0" applyFont="1" applyFill="1" applyBorder="1"/>
    <xf numFmtId="0" fontId="0" fillId="9" borderId="11" xfId="0" applyFill="1" applyBorder="1"/>
    <xf numFmtId="0" fontId="0" fillId="9" borderId="2" xfId="0" applyFill="1" applyBorder="1"/>
    <xf numFmtId="0" fontId="0" fillId="9" borderId="11" xfId="0" applyFont="1" applyFill="1" applyBorder="1"/>
    <xf numFmtId="0" fontId="0" fillId="9" borderId="2" xfId="0" applyFont="1" applyFill="1" applyBorder="1"/>
    <xf numFmtId="0" fontId="0" fillId="9" borderId="12" xfId="0" applyFill="1" applyBorder="1"/>
    <xf numFmtId="0" fontId="3" fillId="9" borderId="1" xfId="0" applyFont="1" applyFill="1" applyBorder="1"/>
    <xf numFmtId="0" fontId="0" fillId="9" borderId="1" xfId="0" applyFill="1" applyBorder="1"/>
    <xf numFmtId="0" fontId="0" fillId="9" borderId="1" xfId="0" applyFill="1" applyBorder="1" applyAlignment="1">
      <alignment horizontal="center"/>
    </xf>
    <xf numFmtId="0" fontId="0" fillId="9" borderId="13" xfId="0" applyFill="1" applyBorder="1"/>
    <xf numFmtId="0" fontId="0" fillId="14" borderId="8" xfId="0" applyFill="1" applyBorder="1"/>
    <xf numFmtId="0" fontId="3" fillId="14" borderId="9" xfId="0" applyFont="1" applyFill="1" applyBorder="1"/>
    <xf numFmtId="0" fontId="0" fillId="14" borderId="9" xfId="0" applyFill="1" applyBorder="1"/>
    <xf numFmtId="0" fontId="0" fillId="14" borderId="9" xfId="0" applyFill="1" applyBorder="1" applyAlignment="1">
      <alignment horizontal="center"/>
    </xf>
    <xf numFmtId="0" fontId="0" fillId="14" borderId="10" xfId="0" applyFill="1" applyBorder="1"/>
    <xf numFmtId="0" fontId="3" fillId="14" borderId="11" xfId="0" applyFont="1" applyFill="1" applyBorder="1"/>
    <xf numFmtId="0" fontId="3" fillId="14" borderId="2" xfId="0" applyFont="1" applyFill="1" applyBorder="1"/>
    <xf numFmtId="0" fontId="0" fillId="14" borderId="11" xfId="0" applyFill="1" applyBorder="1"/>
    <xf numFmtId="0" fontId="0" fillId="14" borderId="2" xfId="0" applyFill="1" applyBorder="1"/>
    <xf numFmtId="0" fontId="0" fillId="14" borderId="11" xfId="0" applyFont="1" applyFill="1" applyBorder="1"/>
    <xf numFmtId="0" fontId="0" fillId="14" borderId="2" xfId="0" applyFont="1" applyFill="1" applyBorder="1"/>
    <xf numFmtId="0" fontId="0" fillId="14" borderId="12" xfId="0" applyFill="1" applyBorder="1"/>
    <xf numFmtId="0" fontId="3" fillId="14" borderId="1" xfId="0" applyFont="1" applyFill="1" applyBorder="1"/>
    <xf numFmtId="0" fontId="0" fillId="14" borderId="1" xfId="0" applyFill="1" applyBorder="1"/>
    <xf numFmtId="0" fontId="0" fillId="14" borderId="1" xfId="0" applyFill="1" applyBorder="1" applyAlignment="1">
      <alignment horizontal="center"/>
    </xf>
    <xf numFmtId="0" fontId="0" fillId="14" borderId="13" xfId="0" applyFill="1" applyBorder="1"/>
    <xf numFmtId="167" fontId="11" fillId="3" borderId="3" xfId="2" applyNumberFormat="1" applyFont="1" applyFill="1" applyBorder="1"/>
    <xf numFmtId="167" fontId="11" fillId="5" borderId="3" xfId="2" applyNumberFormat="1" applyFont="1" applyFill="1" applyBorder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0" fillId="4" borderId="17" xfId="0" applyFill="1" applyBorder="1"/>
    <xf numFmtId="0" fontId="0" fillId="4" borderId="0" xfId="0" applyFill="1" applyBorder="1"/>
    <xf numFmtId="0" fontId="3" fillId="4" borderId="0" xfId="0" applyFont="1" applyFill="1" applyBorder="1"/>
    <xf numFmtId="0" fontId="0" fillId="4" borderId="0" xfId="0" applyFill="1" applyBorder="1" applyAlignment="1">
      <alignment horizontal="center"/>
    </xf>
    <xf numFmtId="0" fontId="0" fillId="4" borderId="18" xfId="0" applyFill="1" applyBorder="1"/>
    <xf numFmtId="0" fontId="3" fillId="6" borderId="0" xfId="0" applyFont="1" applyFill="1" applyBorder="1" applyAlignment="1">
      <alignment horizontal="center" vertical="center"/>
    </xf>
    <xf numFmtId="44" fontId="3" fillId="13" borderId="0" xfId="2" applyFont="1" applyFill="1" applyBorder="1"/>
    <xf numFmtId="0" fontId="3" fillId="3" borderId="0" xfId="0" applyFont="1" applyFill="1" applyBorder="1" applyAlignment="1">
      <alignment horizontal="left"/>
    </xf>
    <xf numFmtId="9" fontId="3" fillId="13" borderId="0" xfId="3" applyFont="1" applyFill="1" applyBorder="1"/>
    <xf numFmtId="44" fontId="3" fillId="3" borderId="0" xfId="2" applyFont="1" applyFill="1" applyBorder="1"/>
    <xf numFmtId="164" fontId="3" fillId="13" borderId="0" xfId="1" applyNumberFormat="1" applyFont="1" applyFill="1" applyBorder="1"/>
    <xf numFmtId="0" fontId="8" fillId="3" borderId="0" xfId="0" applyFont="1" applyFill="1" applyBorder="1"/>
    <xf numFmtId="0" fontId="9" fillId="3" borderId="0" xfId="0" applyFont="1" applyFill="1" applyBorder="1"/>
    <xf numFmtId="10" fontId="8" fillId="3" borderId="0" xfId="3" applyNumberFormat="1" applyFont="1" applyFill="1" applyBorder="1"/>
    <xf numFmtId="164" fontId="3" fillId="3" borderId="0" xfId="1" applyNumberFormat="1" applyFont="1" applyFill="1" applyBorder="1"/>
    <xf numFmtId="0" fontId="3" fillId="4" borderId="17" xfId="0" applyFont="1" applyFill="1" applyBorder="1"/>
    <xf numFmtId="0" fontId="3" fillId="4" borderId="18" xfId="0" applyFont="1" applyFill="1" applyBorder="1"/>
    <xf numFmtId="0" fontId="0" fillId="4" borderId="17" xfId="0" applyFont="1" applyFill="1" applyBorder="1"/>
    <xf numFmtId="0" fontId="0" fillId="3" borderId="0" xfId="0" applyFont="1" applyFill="1" applyBorder="1"/>
    <xf numFmtId="0" fontId="0" fillId="4" borderId="18" xfId="0" applyFont="1" applyFill="1" applyBorder="1"/>
    <xf numFmtId="0" fontId="7" fillId="4" borderId="17" xfId="4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0" fillId="4" borderId="19" xfId="0" applyFill="1" applyBorder="1"/>
    <xf numFmtId="0" fontId="0" fillId="4" borderId="20" xfId="0" applyFill="1" applyBorder="1"/>
    <xf numFmtId="0" fontId="3" fillId="4" borderId="20" xfId="0" applyFont="1" applyFill="1" applyBorder="1"/>
    <xf numFmtId="0" fontId="0" fillId="4" borderId="20" xfId="0" applyFill="1" applyBorder="1" applyAlignment="1">
      <alignment horizontal="center"/>
    </xf>
    <xf numFmtId="0" fontId="0" fillId="4" borderId="21" xfId="0" applyFill="1" applyBorder="1"/>
    <xf numFmtId="0" fontId="10" fillId="8" borderId="0" xfId="0" applyFont="1" applyFill="1" applyBorder="1"/>
    <xf numFmtId="167" fontId="10" fillId="8" borderId="0" xfId="2" applyNumberFormat="1" applyFont="1" applyFill="1" applyBorder="1"/>
    <xf numFmtId="0" fontId="10" fillId="10" borderId="0" xfId="0" applyFont="1" applyFill="1" applyBorder="1"/>
    <xf numFmtId="167" fontId="10" fillId="10" borderId="0" xfId="2" applyNumberFormat="1" applyFont="1" applyFill="1" applyBorder="1"/>
    <xf numFmtId="0" fontId="10" fillId="12" borderId="0" xfId="0" applyFont="1" applyFill="1" applyBorder="1"/>
    <xf numFmtId="167" fontId="10" fillId="12" borderId="0" xfId="2" applyNumberFormat="1" applyFont="1" applyFill="1" applyBorder="1"/>
    <xf numFmtId="9" fontId="3" fillId="3" borderId="0" xfId="3" applyFont="1" applyFill="1" applyBorder="1"/>
    <xf numFmtId="0" fontId="14" fillId="2" borderId="14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0" fillId="15" borderId="17" xfId="0" applyFill="1" applyBorder="1"/>
    <xf numFmtId="0" fontId="0" fillId="15" borderId="0" xfId="0" applyFill="1"/>
    <xf numFmtId="0" fontId="0" fillId="15" borderId="18" xfId="0" applyFill="1" applyBorder="1"/>
    <xf numFmtId="0" fontId="0" fillId="5" borderId="0" xfId="0" applyFill="1" applyAlignment="1">
      <alignment horizontal="left" vertical="top" wrapText="1"/>
    </xf>
    <xf numFmtId="0" fontId="0" fillId="5" borderId="0" xfId="0" applyFill="1" applyAlignment="1">
      <alignment horizontal="left" vertical="top" wrapText="1"/>
    </xf>
    <xf numFmtId="0" fontId="15" fillId="5" borderId="0" xfId="0" applyFont="1" applyFill="1" applyAlignment="1">
      <alignment horizontal="center" vertical="top" wrapText="1"/>
    </xf>
    <xf numFmtId="0" fontId="6" fillId="15" borderId="18" xfId="0" applyFont="1" applyFill="1" applyBorder="1" applyAlignment="1">
      <alignment horizontal="center" textRotation="90"/>
    </xf>
    <xf numFmtId="0" fontId="16" fillId="5" borderId="0" xfId="0" applyFont="1" applyFill="1" applyAlignment="1">
      <alignment horizontal="left" vertical="top" wrapText="1"/>
    </xf>
    <xf numFmtId="0" fontId="0" fillId="15" borderId="19" xfId="0" applyFill="1" applyBorder="1"/>
    <xf numFmtId="0" fontId="7" fillId="15" borderId="20" xfId="4" applyFont="1" applyFill="1" applyBorder="1" applyAlignment="1">
      <alignment horizontal="center" vertical="center"/>
    </xf>
    <xf numFmtId="0" fontId="4" fillId="15" borderId="20" xfId="0" applyFont="1" applyFill="1" applyBorder="1" applyAlignment="1">
      <alignment horizontal="center" vertical="center"/>
    </xf>
    <xf numFmtId="0" fontId="0" fillId="15" borderId="21" xfId="0" applyFill="1" applyBorder="1"/>
    <xf numFmtId="44" fontId="3" fillId="6" borderId="0" xfId="2" applyFont="1" applyFill="1" applyBorder="1" applyProtection="1">
      <protection locked="0"/>
    </xf>
    <xf numFmtId="164" fontId="3" fillId="6" borderId="0" xfId="1" applyNumberFormat="1" applyFont="1" applyFill="1" applyBorder="1" applyProtection="1">
      <protection locked="0"/>
    </xf>
    <xf numFmtId="9" fontId="3" fillId="6" borderId="0" xfId="3" applyFont="1" applyFill="1" applyBorder="1" applyProtection="1">
      <protection locked="0"/>
    </xf>
    <xf numFmtId="0" fontId="6" fillId="4" borderId="18" xfId="0" applyFont="1" applyFill="1" applyBorder="1" applyAlignment="1">
      <alignment horizontal="center" textRotation="90"/>
    </xf>
    <xf numFmtId="44" fontId="0" fillId="3" borderId="0" xfId="0" applyNumberFormat="1" applyFill="1"/>
    <xf numFmtId="0" fontId="3" fillId="12" borderId="0" xfId="0" applyFont="1" applyFill="1" applyBorder="1" applyAlignment="1">
      <alignment horizontal="left"/>
    </xf>
    <xf numFmtId="44" fontId="3" fillId="12" borderId="0" xfId="2" applyFont="1" applyFill="1" applyBorder="1"/>
    <xf numFmtId="0" fontId="3" fillId="16" borderId="0" xfId="0" applyFont="1" applyFill="1" applyBorder="1" applyAlignment="1">
      <alignment horizontal="left"/>
    </xf>
    <xf numFmtId="0" fontId="3" fillId="16" borderId="0" xfId="0" applyFont="1" applyFill="1" applyBorder="1"/>
    <xf numFmtId="44" fontId="3" fillId="16" borderId="0" xfId="2" applyFont="1" applyFill="1" applyBorder="1"/>
    <xf numFmtId="0" fontId="3" fillId="14" borderId="0" xfId="0" applyFont="1" applyFill="1" applyBorder="1" applyAlignment="1">
      <alignment horizontal="left"/>
    </xf>
    <xf numFmtId="44" fontId="3" fillId="14" borderId="0" xfId="2" applyFont="1" applyFill="1" applyBorder="1"/>
    <xf numFmtId="0" fontId="8" fillId="12" borderId="0" xfId="0" applyFont="1" applyFill="1" applyBorder="1"/>
    <xf numFmtId="0" fontId="9" fillId="12" borderId="0" xfId="0" applyFont="1" applyFill="1" applyBorder="1"/>
    <xf numFmtId="10" fontId="8" fillId="12" borderId="0" xfId="3" applyNumberFormat="1" applyFont="1" applyFill="1" applyBorder="1"/>
    <xf numFmtId="0" fontId="0" fillId="16" borderId="0" xfId="0" applyFill="1" applyBorder="1"/>
    <xf numFmtId="0" fontId="8" fillId="16" borderId="0" xfId="0" applyFont="1" applyFill="1" applyBorder="1"/>
    <xf numFmtId="0" fontId="9" fillId="16" borderId="0" xfId="0" applyFont="1" applyFill="1" applyBorder="1"/>
    <xf numFmtId="10" fontId="8" fillId="16" borderId="0" xfId="3" applyNumberFormat="1" applyFont="1" applyFill="1" applyBorder="1"/>
    <xf numFmtId="0" fontId="8" fillId="14" borderId="0" xfId="0" applyFont="1" applyFill="1" applyBorder="1"/>
    <xf numFmtId="0" fontId="9" fillId="14" borderId="0" xfId="0" applyFont="1" applyFill="1" applyBorder="1"/>
    <xf numFmtId="10" fontId="8" fillId="14" borderId="0" xfId="3" applyNumberFormat="1" applyFont="1" applyFill="1" applyBorder="1"/>
    <xf numFmtId="44" fontId="3" fillId="3" borderId="0" xfId="2" applyFont="1" applyFill="1" applyBorder="1" applyProtection="1">
      <protection locked="0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92D050"/>
      <color rgb="FFA9D18E"/>
      <color rgb="FFFF8C97"/>
      <color rgb="FFFFF0AA"/>
      <color rgb="FFFFD077"/>
      <color rgb="FF018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hyperlink" Target="https://theautomatedmillionaire.com/the-automated-millionaire-program-on-pricing-for-profit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541867</xdr:colOff>
      <xdr:row>12</xdr:row>
      <xdr:rowOff>93134</xdr:rowOff>
    </xdr:from>
    <xdr:to>
      <xdr:col>8</xdr:col>
      <xdr:colOff>364067</xdr:colOff>
      <xdr:row>15</xdr:row>
      <xdr:rowOff>33867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660F53-91CD-E143-8E27-E0E5C753C62C}"/>
            </a:ext>
          </a:extLst>
        </xdr:cNvPr>
        <xdr:cNvSpPr/>
      </xdr:nvSpPr>
      <xdr:spPr>
        <a:xfrm>
          <a:off x="1748367" y="2772834"/>
          <a:ext cx="2870200" cy="677333"/>
        </a:xfrm>
        <a:prstGeom prst="rect">
          <a:avLst/>
        </a:prstGeom>
        <a:solidFill>
          <a:srgbClr val="FFC000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>
              <a:solidFill>
                <a:schemeClr val="tx1"/>
              </a:solidFill>
            </a:rPr>
            <a:t>Online Video Training</a:t>
          </a:r>
        </a:p>
        <a:p>
          <a:pPr algn="ctr"/>
          <a:r>
            <a:rPr lang="en-US" sz="1600">
              <a:solidFill>
                <a:schemeClr val="tx1"/>
              </a:solidFill>
            </a:rPr>
            <a:t>On Pricing and Using This Tool</a:t>
          </a:r>
        </a:p>
      </xdr:txBody>
    </xdr:sp>
    <xdr:clientData/>
  </xdr:twoCellAnchor>
  <xdr:twoCellAnchor>
    <xdr:from>
      <xdr:col>4</xdr:col>
      <xdr:colOff>0</xdr:colOff>
      <xdr:row>33</xdr:row>
      <xdr:rowOff>25399</xdr:rowOff>
    </xdr:from>
    <xdr:to>
      <xdr:col>8</xdr:col>
      <xdr:colOff>431800</xdr:colOff>
      <xdr:row>36</xdr:row>
      <xdr:rowOff>101599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2A8E61-BA6D-5B43-B08D-1B5CAD8D084D}"/>
            </a:ext>
          </a:extLst>
        </xdr:cNvPr>
        <xdr:cNvSpPr/>
      </xdr:nvSpPr>
      <xdr:spPr>
        <a:xfrm>
          <a:off x="1816100" y="7099299"/>
          <a:ext cx="2870200" cy="685800"/>
        </a:xfrm>
        <a:prstGeom prst="rect">
          <a:avLst/>
        </a:prstGeom>
        <a:solidFill>
          <a:srgbClr val="FFC000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>
              <a:solidFill>
                <a:schemeClr val="tx1"/>
              </a:solidFill>
            </a:rPr>
            <a:t>Access Online Video Training</a:t>
          </a:r>
          <a:r>
            <a:rPr lang="en-US" sz="1600" baseline="0">
              <a:solidFill>
                <a:schemeClr val="tx1"/>
              </a:solidFill>
            </a:rPr>
            <a:t> Now</a:t>
          </a:r>
          <a:endParaRPr lang="en-US" sz="16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276012</xdr:colOff>
      <xdr:row>16</xdr:row>
      <xdr:rowOff>33865</xdr:rowOff>
    </xdr:from>
    <xdr:to>
      <xdr:col>12</xdr:col>
      <xdr:colOff>8466</xdr:colOff>
      <xdr:row>31</xdr:row>
      <xdr:rowOff>184678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D8A8754-01CE-E748-8813-478F280158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012" y="3653365"/>
          <a:ext cx="6133254" cy="3198813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0</xdr:row>
      <xdr:rowOff>25400</xdr:rowOff>
    </xdr:from>
    <xdr:to>
      <xdr:col>3</xdr:col>
      <xdr:colOff>330200</xdr:colOff>
      <xdr:row>0</xdr:row>
      <xdr:rowOff>311150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8450E3B-2F1C-4849-943C-221C851541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25400"/>
          <a:ext cx="1270000" cy="285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254001</xdr:colOff>
      <xdr:row>0</xdr:row>
      <xdr:rowOff>101600</xdr:rowOff>
    </xdr:from>
    <xdr:to>
      <xdr:col>4</xdr:col>
      <xdr:colOff>317501</xdr:colOff>
      <xdr:row>0</xdr:row>
      <xdr:rowOff>490220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3E3C52-D6B1-8141-957F-9E344B4C10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1" y="101600"/>
          <a:ext cx="1727200" cy="3886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254001</xdr:colOff>
      <xdr:row>0</xdr:row>
      <xdr:rowOff>101600</xdr:rowOff>
    </xdr:from>
    <xdr:to>
      <xdr:col>4</xdr:col>
      <xdr:colOff>317501</xdr:colOff>
      <xdr:row>0</xdr:row>
      <xdr:rowOff>490220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57A4C33-77F8-8041-896A-5AFAD9D25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1" y="101600"/>
          <a:ext cx="1727200" cy="3886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254001</xdr:colOff>
      <xdr:row>0</xdr:row>
      <xdr:rowOff>101600</xdr:rowOff>
    </xdr:from>
    <xdr:to>
      <xdr:col>4</xdr:col>
      <xdr:colOff>317501</xdr:colOff>
      <xdr:row>0</xdr:row>
      <xdr:rowOff>490220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BAA519-4F1A-7249-B126-FC628DFD70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1" y="101600"/>
          <a:ext cx="1727200" cy="388620"/>
        </a:xfrm>
        <a:prstGeom prst="rect">
          <a:avLst/>
        </a:prstGeom>
      </xdr:spPr>
    </xdr:pic>
    <xdr:clientData/>
  </xdr:twoCellAnchor>
  <xdr:oneCellAnchor>
    <xdr:from>
      <xdr:col>14</xdr:col>
      <xdr:colOff>254001</xdr:colOff>
      <xdr:row>0</xdr:row>
      <xdr:rowOff>101600</xdr:rowOff>
    </xdr:from>
    <xdr:ext cx="1727200" cy="388620"/>
    <xdr:pic>
      <xdr:nvPicPr>
        <xdr:cNvPr id="3" name="Picture 2">
          <a:extLst>
            <a:ext uri="{FF2B5EF4-FFF2-40B4-BE49-F238E27FC236}">
              <a16:creationId xmlns:a16="http://schemas.microsoft.com/office/drawing/2014/main" id="{60965BA9-85B4-1341-870C-F0CAA676B0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1" y="101600"/>
          <a:ext cx="1727200" cy="388620"/>
        </a:xfrm>
        <a:prstGeom prst="rect">
          <a:avLst/>
        </a:prstGeom>
      </xdr:spPr>
    </xdr:pic>
    <xdr:clientData/>
  </xdr:oneCellAnchor>
  <xdr:oneCellAnchor>
    <xdr:from>
      <xdr:col>28</xdr:col>
      <xdr:colOff>254001</xdr:colOff>
      <xdr:row>0</xdr:row>
      <xdr:rowOff>101600</xdr:rowOff>
    </xdr:from>
    <xdr:ext cx="1727200" cy="388620"/>
    <xdr:pic>
      <xdr:nvPicPr>
        <xdr:cNvPr id="4" name="Picture 3">
          <a:extLst>
            <a:ext uri="{FF2B5EF4-FFF2-40B4-BE49-F238E27FC236}">
              <a16:creationId xmlns:a16="http://schemas.microsoft.com/office/drawing/2014/main" id="{305B4708-626D-FC42-80D3-378CFEF522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1201" y="101600"/>
          <a:ext cx="1727200" cy="38862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342900</xdr:colOff>
      <xdr:row>0</xdr:row>
      <xdr:rowOff>285750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393428C-C3F5-9540-8110-5FEA3046C2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" y="0"/>
          <a:ext cx="1270000" cy="2857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38100</xdr:rowOff>
    </xdr:from>
    <xdr:to>
      <xdr:col>3</xdr:col>
      <xdr:colOff>177800</xdr:colOff>
      <xdr:row>0</xdr:row>
      <xdr:rowOff>280988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C84454C-4334-A440-85FF-DD220800B2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38100"/>
          <a:ext cx="1079500" cy="2428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theautomatedmillionaire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theautomatedmillionaire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theautomatedmillionaire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heautomatedmillionaire.com/" TargetMode="External"/><Relationship Id="rId2" Type="http://schemas.openxmlformats.org/officeDocument/2006/relationships/hyperlink" Target="http://www.theautomatedmillionaire.com/" TargetMode="External"/><Relationship Id="rId1" Type="http://schemas.openxmlformats.org/officeDocument/2006/relationships/hyperlink" Target="http://www.theautomatedmillionaire.com/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www.theautomatedmillionaire.com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://www.theautomatedmillionair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9B87D-7952-AC49-9795-D1373C8182BD}">
  <dimension ref="A1:M43"/>
  <sheetViews>
    <sheetView zoomScale="150" zoomScaleNormal="150" workbookViewId="0">
      <selection activeCell="P37" sqref="P37"/>
    </sheetView>
  </sheetViews>
  <sheetFormatPr baseColWidth="10" defaultRowHeight="16" x14ac:dyDescent="0.2"/>
  <cols>
    <col min="1" max="1" width="3.6640625" style="1" customWidth="1"/>
    <col min="2" max="2" width="4.1640625" style="1" customWidth="1"/>
    <col min="3" max="11" width="8" style="1" customWidth="1"/>
    <col min="12" max="12" width="4.1640625" style="1" customWidth="1"/>
    <col min="13" max="13" width="3.6640625" style="1" customWidth="1"/>
    <col min="14" max="16384" width="10.83203125" style="1"/>
  </cols>
  <sheetData>
    <row r="1" spans="1:13" ht="27" thickTop="1" x14ac:dyDescent="0.2">
      <c r="A1" s="172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4"/>
    </row>
    <row r="2" spans="1:13" x14ac:dyDescent="0.2">
      <c r="A2" s="175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7"/>
    </row>
    <row r="3" spans="1:13" ht="24" x14ac:dyDescent="0.2">
      <c r="A3" s="175"/>
      <c r="B3" s="62" t="s">
        <v>22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177"/>
    </row>
    <row r="4" spans="1:13" x14ac:dyDescent="0.2">
      <c r="A4" s="175"/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7"/>
    </row>
    <row r="5" spans="1:13" x14ac:dyDescent="0.2">
      <c r="A5" s="17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177"/>
    </row>
    <row r="6" spans="1:13" ht="16" customHeight="1" x14ac:dyDescent="0.2">
      <c r="A6" s="175"/>
      <c r="B6" s="4"/>
      <c r="C6" s="178" t="s">
        <v>23</v>
      </c>
      <c r="D6" s="178"/>
      <c r="E6" s="178"/>
      <c r="F6" s="178"/>
      <c r="G6" s="178"/>
      <c r="H6" s="178"/>
      <c r="I6" s="178"/>
      <c r="J6" s="178"/>
      <c r="K6" s="178"/>
      <c r="L6" s="4"/>
      <c r="M6" s="177"/>
    </row>
    <row r="7" spans="1:13" x14ac:dyDescent="0.2">
      <c r="A7" s="175"/>
      <c r="B7" s="4"/>
      <c r="C7" s="178"/>
      <c r="D7" s="178"/>
      <c r="E7" s="178"/>
      <c r="F7" s="178"/>
      <c r="G7" s="178"/>
      <c r="H7" s="178"/>
      <c r="I7" s="178"/>
      <c r="J7" s="178"/>
      <c r="K7" s="178"/>
      <c r="L7" s="4"/>
      <c r="M7" s="177"/>
    </row>
    <row r="8" spans="1:13" x14ac:dyDescent="0.2">
      <c r="A8" s="175"/>
      <c r="B8" s="4"/>
      <c r="C8" s="178"/>
      <c r="D8" s="178"/>
      <c r="E8" s="178"/>
      <c r="F8" s="178"/>
      <c r="G8" s="178"/>
      <c r="H8" s="178"/>
      <c r="I8" s="178"/>
      <c r="J8" s="178"/>
      <c r="K8" s="178"/>
      <c r="L8" s="4"/>
      <c r="M8" s="177"/>
    </row>
    <row r="9" spans="1:13" x14ac:dyDescent="0.2">
      <c r="A9" s="175"/>
      <c r="B9" s="4"/>
      <c r="C9" s="178" t="s">
        <v>24</v>
      </c>
      <c r="D9" s="178"/>
      <c r="E9" s="178"/>
      <c r="F9" s="178"/>
      <c r="G9" s="178"/>
      <c r="H9" s="178"/>
      <c r="I9" s="178"/>
      <c r="J9" s="178"/>
      <c r="K9" s="178"/>
      <c r="L9" s="4"/>
      <c r="M9" s="177"/>
    </row>
    <row r="10" spans="1:13" x14ac:dyDescent="0.2">
      <c r="A10" s="175"/>
      <c r="B10" s="4"/>
      <c r="C10" s="178"/>
      <c r="D10" s="178"/>
      <c r="E10" s="178"/>
      <c r="F10" s="178"/>
      <c r="G10" s="178"/>
      <c r="H10" s="178"/>
      <c r="I10" s="178"/>
      <c r="J10" s="178"/>
      <c r="K10" s="178"/>
      <c r="L10" s="4"/>
      <c r="M10" s="177"/>
    </row>
    <row r="11" spans="1:13" x14ac:dyDescent="0.2">
      <c r="A11" s="175"/>
      <c r="B11" s="4"/>
      <c r="C11" s="178"/>
      <c r="D11" s="178"/>
      <c r="E11" s="178"/>
      <c r="F11" s="178"/>
      <c r="G11" s="178"/>
      <c r="H11" s="178"/>
      <c r="I11" s="178"/>
      <c r="J11" s="178"/>
      <c r="K11" s="178"/>
      <c r="L11" s="4"/>
      <c r="M11" s="177"/>
    </row>
    <row r="12" spans="1:13" x14ac:dyDescent="0.2">
      <c r="A12" s="175"/>
      <c r="B12" s="4"/>
      <c r="C12" s="178"/>
      <c r="D12" s="178"/>
      <c r="E12" s="178"/>
      <c r="F12" s="178"/>
      <c r="G12" s="178"/>
      <c r="H12" s="178"/>
      <c r="I12" s="178"/>
      <c r="J12" s="178"/>
      <c r="K12" s="178"/>
      <c r="L12" s="4"/>
      <c r="M12" s="177"/>
    </row>
    <row r="13" spans="1:13" ht="21" x14ac:dyDescent="0.2">
      <c r="A13" s="175"/>
      <c r="B13" s="4"/>
      <c r="C13" s="179"/>
      <c r="D13" s="179"/>
      <c r="E13" s="180"/>
      <c r="F13" s="180"/>
      <c r="G13" s="180"/>
      <c r="H13" s="180"/>
      <c r="I13" s="180"/>
      <c r="J13" s="179"/>
      <c r="K13" s="179"/>
      <c r="L13" s="4"/>
      <c r="M13" s="177"/>
    </row>
    <row r="14" spans="1:13" ht="21" x14ac:dyDescent="0.2">
      <c r="A14" s="175"/>
      <c r="B14" s="4"/>
      <c r="C14" s="179"/>
      <c r="D14" s="179"/>
      <c r="E14" s="180"/>
      <c r="F14" s="180"/>
      <c r="G14" s="180"/>
      <c r="H14" s="180"/>
      <c r="I14" s="180"/>
      <c r="J14" s="179"/>
      <c r="K14" s="179"/>
      <c r="L14" s="4"/>
      <c r="M14" s="177"/>
    </row>
    <row r="15" spans="1:13" x14ac:dyDescent="0.2">
      <c r="A15" s="175"/>
      <c r="B15" s="4"/>
      <c r="C15" s="179"/>
      <c r="D15" s="179"/>
      <c r="E15" s="179"/>
      <c r="F15" s="179"/>
      <c r="G15" s="179"/>
      <c r="H15" s="179"/>
      <c r="I15" s="179"/>
      <c r="J15" s="179"/>
      <c r="K15" s="179"/>
      <c r="L15" s="4"/>
      <c r="M15" s="177"/>
    </row>
    <row r="16" spans="1:13" x14ac:dyDescent="0.2">
      <c r="A16" s="175"/>
      <c r="B16" s="4"/>
      <c r="C16" s="179"/>
      <c r="D16" s="179"/>
      <c r="E16" s="179"/>
      <c r="F16" s="179"/>
      <c r="G16" s="179"/>
      <c r="H16" s="179"/>
      <c r="I16" s="179"/>
      <c r="J16" s="179"/>
      <c r="K16" s="179"/>
      <c r="L16" s="4"/>
      <c r="M16" s="177"/>
    </row>
    <row r="17" spans="1:13" x14ac:dyDescent="0.2">
      <c r="A17" s="175"/>
      <c r="B17" s="4"/>
      <c r="C17" s="179"/>
      <c r="D17" s="179"/>
      <c r="E17" s="179"/>
      <c r="F17" s="179"/>
      <c r="G17" s="179"/>
      <c r="H17" s="179"/>
      <c r="I17" s="179"/>
      <c r="J17" s="179"/>
      <c r="K17" s="179"/>
      <c r="L17" s="4"/>
      <c r="M17" s="177"/>
    </row>
    <row r="18" spans="1:13" x14ac:dyDescent="0.2">
      <c r="A18" s="175"/>
      <c r="B18" s="4"/>
      <c r="C18" s="179"/>
      <c r="D18" s="179"/>
      <c r="E18" s="179"/>
      <c r="F18" s="179"/>
      <c r="G18" s="179"/>
      <c r="H18" s="179"/>
      <c r="I18" s="179"/>
      <c r="J18" s="179"/>
      <c r="K18" s="179"/>
      <c r="L18" s="4"/>
      <c r="M18" s="177"/>
    </row>
    <row r="19" spans="1:13" x14ac:dyDescent="0.2">
      <c r="A19" s="175"/>
      <c r="B19" s="4"/>
      <c r="C19" s="179"/>
      <c r="D19" s="179"/>
      <c r="E19" s="179"/>
      <c r="F19" s="179"/>
      <c r="G19" s="179"/>
      <c r="H19" s="179"/>
      <c r="I19" s="179"/>
      <c r="J19" s="179"/>
      <c r="K19" s="179"/>
      <c r="L19" s="4"/>
      <c r="M19" s="177"/>
    </row>
    <row r="20" spans="1:13" x14ac:dyDescent="0.2">
      <c r="A20" s="175"/>
      <c r="B20" s="4"/>
      <c r="C20" s="179"/>
      <c r="D20" s="179"/>
      <c r="E20" s="179"/>
      <c r="F20" s="179"/>
      <c r="G20" s="179"/>
      <c r="H20" s="179"/>
      <c r="I20" s="179"/>
      <c r="J20" s="179"/>
      <c r="K20" s="179"/>
      <c r="L20" s="4"/>
      <c r="M20" s="177"/>
    </row>
    <row r="21" spans="1:13" x14ac:dyDescent="0.2">
      <c r="A21" s="175"/>
      <c r="B21" s="4"/>
      <c r="C21" s="179"/>
      <c r="D21" s="179"/>
      <c r="E21" s="179"/>
      <c r="F21" s="179"/>
      <c r="G21" s="179"/>
      <c r="H21" s="179"/>
      <c r="I21" s="179"/>
      <c r="J21" s="179"/>
      <c r="K21" s="179"/>
      <c r="L21" s="4"/>
      <c r="M21" s="177"/>
    </row>
    <row r="22" spans="1:13" x14ac:dyDescent="0.2">
      <c r="A22" s="175"/>
      <c r="B22" s="4"/>
      <c r="C22" s="179"/>
      <c r="D22" s="179"/>
      <c r="E22" s="179"/>
      <c r="F22" s="179"/>
      <c r="G22" s="179"/>
      <c r="H22" s="179"/>
      <c r="I22" s="179"/>
      <c r="J22" s="179"/>
      <c r="K22" s="179"/>
      <c r="L22" s="4"/>
      <c r="M22" s="177"/>
    </row>
    <row r="23" spans="1:13" x14ac:dyDescent="0.2">
      <c r="A23" s="175"/>
      <c r="B23" s="4"/>
      <c r="C23" s="179"/>
      <c r="D23" s="179"/>
      <c r="E23" s="179"/>
      <c r="F23" s="179"/>
      <c r="G23" s="179"/>
      <c r="H23" s="179"/>
      <c r="I23" s="179"/>
      <c r="J23" s="179"/>
      <c r="K23" s="179"/>
      <c r="L23" s="4"/>
      <c r="M23" s="177"/>
    </row>
    <row r="24" spans="1:13" x14ac:dyDescent="0.2">
      <c r="A24" s="175"/>
      <c r="B24" s="4"/>
      <c r="C24" s="179"/>
      <c r="D24" s="179"/>
      <c r="E24" s="179"/>
      <c r="F24" s="179"/>
      <c r="G24" s="179"/>
      <c r="H24" s="179"/>
      <c r="I24" s="179"/>
      <c r="J24" s="179"/>
      <c r="K24" s="179"/>
      <c r="L24" s="4"/>
      <c r="M24" s="177"/>
    </row>
    <row r="25" spans="1:13" x14ac:dyDescent="0.2">
      <c r="A25" s="175"/>
      <c r="B25" s="4"/>
      <c r="C25" s="179"/>
      <c r="D25" s="179"/>
      <c r="E25" s="179"/>
      <c r="F25" s="179"/>
      <c r="G25" s="179"/>
      <c r="H25" s="179"/>
      <c r="I25" s="179"/>
      <c r="J25" s="179"/>
      <c r="K25" s="179"/>
      <c r="L25" s="4"/>
      <c r="M25" s="177"/>
    </row>
    <row r="26" spans="1:13" x14ac:dyDescent="0.2">
      <c r="A26" s="175"/>
      <c r="B26" s="4"/>
      <c r="C26" s="179"/>
      <c r="D26" s="179"/>
      <c r="E26" s="179"/>
      <c r="F26" s="179"/>
      <c r="G26" s="179"/>
      <c r="H26" s="179"/>
      <c r="I26" s="179"/>
      <c r="J26" s="179"/>
      <c r="K26" s="179"/>
      <c r="L26" s="4"/>
      <c r="M26" s="177"/>
    </row>
    <row r="27" spans="1:13" x14ac:dyDescent="0.2">
      <c r="A27" s="175"/>
      <c r="B27" s="4"/>
      <c r="C27" s="179"/>
      <c r="D27" s="179"/>
      <c r="E27" s="179"/>
      <c r="F27" s="179"/>
      <c r="G27" s="179"/>
      <c r="H27" s="179"/>
      <c r="I27" s="179"/>
      <c r="J27" s="179"/>
      <c r="K27" s="179"/>
      <c r="L27" s="4"/>
      <c r="M27" s="177"/>
    </row>
    <row r="28" spans="1:13" x14ac:dyDescent="0.2">
      <c r="A28" s="175"/>
      <c r="B28" s="4"/>
      <c r="C28" s="179"/>
      <c r="D28" s="179"/>
      <c r="E28" s="179"/>
      <c r="F28" s="179"/>
      <c r="G28" s="179"/>
      <c r="H28" s="179"/>
      <c r="I28" s="179"/>
      <c r="J28" s="179"/>
      <c r="K28" s="179"/>
      <c r="L28" s="4"/>
      <c r="M28" s="177"/>
    </row>
    <row r="29" spans="1:13" x14ac:dyDescent="0.2">
      <c r="A29" s="175"/>
      <c r="B29" s="4"/>
      <c r="C29" s="179"/>
      <c r="D29" s="179"/>
      <c r="E29" s="179"/>
      <c r="F29" s="179"/>
      <c r="G29" s="179"/>
      <c r="H29" s="179"/>
      <c r="I29" s="179"/>
      <c r="J29" s="179"/>
      <c r="K29" s="179"/>
      <c r="L29" s="4"/>
      <c r="M29" s="177"/>
    </row>
    <row r="30" spans="1:13" x14ac:dyDescent="0.2">
      <c r="A30" s="175"/>
      <c r="B30" s="4"/>
      <c r="C30" s="179"/>
      <c r="D30" s="179"/>
      <c r="E30" s="179"/>
      <c r="F30" s="179"/>
      <c r="G30" s="179"/>
      <c r="H30" s="179"/>
      <c r="I30" s="179"/>
      <c r="J30" s="179"/>
      <c r="K30" s="179"/>
      <c r="L30" s="4"/>
      <c r="M30" s="181" t="s">
        <v>25</v>
      </c>
    </row>
    <row r="31" spans="1:13" x14ac:dyDescent="0.2">
      <c r="A31" s="175"/>
      <c r="B31" s="4"/>
      <c r="C31" s="179"/>
      <c r="D31" s="179"/>
      <c r="E31" s="179"/>
      <c r="F31" s="179"/>
      <c r="G31" s="179"/>
      <c r="H31" s="179"/>
      <c r="I31" s="179"/>
      <c r="J31" s="179"/>
      <c r="K31" s="179"/>
      <c r="L31" s="4"/>
      <c r="M31" s="181"/>
    </row>
    <row r="32" spans="1:13" x14ac:dyDescent="0.2">
      <c r="A32" s="175"/>
      <c r="B32" s="4"/>
      <c r="C32" s="179"/>
      <c r="D32" s="179"/>
      <c r="E32" s="179"/>
      <c r="F32" s="179"/>
      <c r="G32" s="179"/>
      <c r="H32" s="179"/>
      <c r="I32" s="179"/>
      <c r="J32" s="179"/>
      <c r="K32" s="179"/>
      <c r="L32" s="4"/>
      <c r="M32" s="181"/>
    </row>
    <row r="33" spans="1:13" x14ac:dyDescent="0.2">
      <c r="A33" s="175"/>
      <c r="B33" s="4"/>
      <c r="C33" s="179"/>
      <c r="D33" s="179"/>
      <c r="E33" s="179"/>
      <c r="F33" s="179"/>
      <c r="G33" s="179"/>
      <c r="H33" s="179"/>
      <c r="I33" s="179"/>
      <c r="J33" s="179"/>
      <c r="K33" s="179"/>
      <c r="L33" s="4"/>
      <c r="M33" s="181"/>
    </row>
    <row r="34" spans="1:13" ht="16" customHeight="1" x14ac:dyDescent="0.2">
      <c r="A34" s="175"/>
      <c r="B34" s="4"/>
      <c r="C34" s="179"/>
      <c r="D34" s="179"/>
      <c r="E34" s="179"/>
      <c r="F34" s="179"/>
      <c r="G34" s="179"/>
      <c r="H34" s="179"/>
      <c r="I34" s="179"/>
      <c r="J34" s="179"/>
      <c r="K34" s="179"/>
      <c r="L34" s="4"/>
      <c r="M34" s="181"/>
    </row>
    <row r="35" spans="1:13" x14ac:dyDescent="0.2">
      <c r="A35" s="175"/>
      <c r="B35" s="4"/>
      <c r="C35" s="179"/>
      <c r="D35" s="179"/>
      <c r="E35" s="179"/>
      <c r="F35" s="179"/>
      <c r="G35" s="179"/>
      <c r="H35" s="179"/>
      <c r="I35" s="179"/>
      <c r="J35" s="179"/>
      <c r="K35" s="179"/>
      <c r="L35" s="4"/>
      <c r="M35" s="181"/>
    </row>
    <row r="36" spans="1:13" ht="16" customHeight="1" x14ac:dyDescent="0.2">
      <c r="A36" s="175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181"/>
    </row>
    <row r="37" spans="1:13" x14ac:dyDescent="0.2">
      <c r="A37" s="175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181"/>
    </row>
    <row r="38" spans="1:13" x14ac:dyDescent="0.2">
      <c r="A38" s="175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181"/>
    </row>
    <row r="39" spans="1:13" x14ac:dyDescent="0.2">
      <c r="A39" s="175"/>
      <c r="B39" s="4"/>
      <c r="C39" s="182"/>
      <c r="D39" s="178"/>
      <c r="E39" s="178"/>
      <c r="F39" s="178"/>
      <c r="G39" s="178"/>
      <c r="H39" s="178"/>
      <c r="I39" s="178"/>
      <c r="J39" s="178"/>
      <c r="K39" s="178"/>
      <c r="L39" s="4"/>
      <c r="M39" s="181"/>
    </row>
    <row r="40" spans="1:13" x14ac:dyDescent="0.2">
      <c r="A40" s="175"/>
      <c r="B40" s="4"/>
      <c r="C40" s="178"/>
      <c r="D40" s="178"/>
      <c r="E40" s="178"/>
      <c r="F40" s="178"/>
      <c r="G40" s="178"/>
      <c r="H40" s="178"/>
      <c r="I40" s="178"/>
      <c r="J40" s="178"/>
      <c r="K40" s="178"/>
      <c r="L40" s="4"/>
      <c r="M40" s="181"/>
    </row>
    <row r="41" spans="1:13" x14ac:dyDescent="0.2">
      <c r="A41" s="175"/>
      <c r="B41" s="4"/>
      <c r="C41" s="178"/>
      <c r="D41" s="178"/>
      <c r="E41" s="178"/>
      <c r="F41" s="178"/>
      <c r="G41" s="178"/>
      <c r="H41" s="178"/>
      <c r="I41" s="178"/>
      <c r="J41" s="178"/>
      <c r="K41" s="178"/>
      <c r="L41" s="4"/>
      <c r="M41" s="181"/>
    </row>
    <row r="42" spans="1:13" ht="17" thickBot="1" x14ac:dyDescent="0.25">
      <c r="A42" s="183"/>
      <c r="B42" s="184" t="s">
        <v>0</v>
      </c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6"/>
    </row>
    <row r="43" spans="1:13" ht="17" thickTop="1" x14ac:dyDescent="0.2"/>
  </sheetData>
  <sheetProtection algorithmName="SHA-512" hashValue="0detO5Xnpsn+uml9NnvobO2Y/AuXc1Kybuo2SpdFEcQF8UNyhZtqegJXv5jL1Y1ivOCGITwghXHYB/enx7cF4w==" saltValue="/9TDjrrH+7RPuRO0KKBxeQ==" spinCount="100000" sheet="1" objects="1" scenarios="1" selectLockedCells="1" selectUnlockedCells="1"/>
  <mergeCells count="8">
    <mergeCell ref="B42:L42"/>
    <mergeCell ref="M30:M41"/>
    <mergeCell ref="B3:L3"/>
    <mergeCell ref="C6:K8"/>
    <mergeCell ref="C9:K12"/>
    <mergeCell ref="E13:I13"/>
    <mergeCell ref="E14:I14"/>
    <mergeCell ref="C39:K41"/>
  </mergeCells>
  <hyperlinks>
    <hyperlink ref="B42" r:id="rId1" xr:uid="{FBCA46E5-070D-DC4F-A62E-D23636E01F4D}"/>
  </hyperlinks>
  <printOptions horizontalCentered="1" verticalCentered="1"/>
  <pageMargins left="0" right="0" top="0.75" bottom="0.75" header="0.3" footer="0.3"/>
  <pageSetup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563D8-43B7-3C43-88B1-C4A269728517}">
  <dimension ref="A1:M44"/>
  <sheetViews>
    <sheetView zoomScale="150" zoomScaleNormal="150" workbookViewId="0">
      <selection activeCell="F7" sqref="F7"/>
    </sheetView>
  </sheetViews>
  <sheetFormatPr baseColWidth="10" defaultRowHeight="16" x14ac:dyDescent="0.2"/>
  <cols>
    <col min="1" max="3" width="3.6640625" style="1" customWidth="1"/>
    <col min="4" max="4" width="10.83203125" style="2"/>
    <col min="5" max="5" width="10.83203125" style="1"/>
    <col min="6" max="6" width="10.83203125" style="1" customWidth="1"/>
    <col min="7" max="7" width="13.33203125" style="1" customWidth="1"/>
    <col min="8" max="8" width="13.33203125" style="3" customWidth="1"/>
    <col min="9" max="9" width="3.1640625" style="1" customWidth="1"/>
    <col min="10" max="10" width="10.83203125" style="1" customWidth="1"/>
    <col min="11" max="13" width="3.6640625" style="1" customWidth="1"/>
    <col min="14" max="16384" width="10.83203125" style="1"/>
  </cols>
  <sheetData>
    <row r="1" spans="1:13" ht="44" customHeight="1" thickTop="1" x14ac:dyDescent="0.2">
      <c r="A1" s="133"/>
      <c r="B1" s="134"/>
      <c r="C1" s="134"/>
      <c r="D1" s="134"/>
      <c r="E1" s="134"/>
      <c r="F1" s="135" t="s">
        <v>16</v>
      </c>
      <c r="G1" s="135"/>
      <c r="H1" s="135"/>
      <c r="I1" s="135"/>
      <c r="J1" s="135"/>
      <c r="K1" s="135"/>
      <c r="L1" s="135"/>
      <c r="M1" s="136"/>
    </row>
    <row r="2" spans="1:13" x14ac:dyDescent="0.2">
      <c r="A2" s="137"/>
      <c r="B2" s="138"/>
      <c r="C2" s="138"/>
      <c r="D2" s="139"/>
      <c r="E2" s="138"/>
      <c r="F2" s="138"/>
      <c r="G2" s="138"/>
      <c r="H2" s="140"/>
      <c r="I2" s="138"/>
      <c r="J2" s="138"/>
      <c r="K2" s="138"/>
      <c r="L2" s="138"/>
      <c r="M2" s="141"/>
    </row>
    <row r="3" spans="1:13" x14ac:dyDescent="0.2">
      <c r="A3" s="137"/>
      <c r="B3" s="138"/>
      <c r="C3" s="142" t="s">
        <v>14</v>
      </c>
      <c r="D3" s="142"/>
      <c r="E3" s="142"/>
      <c r="F3" s="142"/>
      <c r="G3" s="142"/>
      <c r="H3" s="142"/>
      <c r="I3" s="142"/>
      <c r="J3" s="142"/>
      <c r="K3" s="142"/>
      <c r="L3" s="138"/>
      <c r="M3" s="141"/>
    </row>
    <row r="4" spans="1:13" x14ac:dyDescent="0.2">
      <c r="A4" s="137"/>
      <c r="B4" s="138"/>
      <c r="C4" s="142"/>
      <c r="D4" s="142"/>
      <c r="E4" s="142"/>
      <c r="F4" s="142"/>
      <c r="G4" s="142"/>
      <c r="H4" s="142"/>
      <c r="I4" s="142"/>
      <c r="J4" s="142"/>
      <c r="K4" s="142"/>
      <c r="L4" s="138"/>
      <c r="M4" s="141"/>
    </row>
    <row r="5" spans="1:13" x14ac:dyDescent="0.2">
      <c r="A5" s="137"/>
      <c r="B5" s="138"/>
      <c r="C5" s="138"/>
      <c r="D5" s="139"/>
      <c r="E5" s="138"/>
      <c r="F5" s="138"/>
      <c r="G5" s="138"/>
      <c r="H5" s="140"/>
      <c r="I5" s="138"/>
      <c r="J5" s="138"/>
      <c r="K5" s="138"/>
      <c r="L5" s="138"/>
      <c r="M5" s="141"/>
    </row>
    <row r="6" spans="1:13" x14ac:dyDescent="0.2">
      <c r="A6" s="137"/>
      <c r="B6" s="9"/>
      <c r="C6" s="9"/>
      <c r="D6" s="8"/>
      <c r="E6" s="9"/>
      <c r="F6" s="9"/>
      <c r="G6" s="9"/>
      <c r="H6" s="12"/>
      <c r="I6" s="9"/>
      <c r="J6" s="8"/>
      <c r="K6" s="9"/>
      <c r="L6" s="9"/>
      <c r="M6" s="141"/>
    </row>
    <row r="7" spans="1:13" x14ac:dyDescent="0.2">
      <c r="A7" s="137"/>
      <c r="B7" s="9"/>
      <c r="C7" s="9"/>
      <c r="D7" s="8" t="s">
        <v>13</v>
      </c>
      <c r="E7" s="9"/>
      <c r="F7" s="187">
        <v>100</v>
      </c>
      <c r="G7" s="9"/>
      <c r="H7" s="144"/>
      <c r="I7" s="9"/>
      <c r="J7" s="171"/>
      <c r="K7" s="9"/>
      <c r="L7" s="9"/>
      <c r="M7" s="141"/>
    </row>
    <row r="8" spans="1:13" x14ac:dyDescent="0.2">
      <c r="A8" s="137"/>
      <c r="B8" s="9"/>
      <c r="C8" s="9"/>
      <c r="D8" s="8"/>
      <c r="E8" s="9"/>
      <c r="F8" s="8"/>
      <c r="G8" s="9"/>
      <c r="H8" s="10"/>
      <c r="I8" s="9"/>
      <c r="J8" s="8"/>
      <c r="K8" s="9"/>
      <c r="L8" s="9"/>
      <c r="M8" s="141"/>
    </row>
    <row r="9" spans="1:13" x14ac:dyDescent="0.2">
      <c r="A9" s="137"/>
      <c r="B9" s="9"/>
      <c r="C9" s="9"/>
      <c r="D9" s="8" t="s">
        <v>2</v>
      </c>
      <c r="E9" s="9"/>
      <c r="F9" s="187">
        <v>85</v>
      </c>
      <c r="G9" s="9"/>
      <c r="H9" s="144"/>
      <c r="I9" s="9"/>
      <c r="J9" s="146"/>
      <c r="K9" s="9"/>
      <c r="L9" s="9"/>
      <c r="M9" s="141"/>
    </row>
    <row r="10" spans="1:13" x14ac:dyDescent="0.2">
      <c r="A10" s="137"/>
      <c r="B10" s="9"/>
      <c r="C10" s="9"/>
      <c r="D10" s="8"/>
      <c r="E10" s="9"/>
      <c r="F10" s="8"/>
      <c r="G10" s="9"/>
      <c r="H10" s="10"/>
      <c r="I10" s="9"/>
      <c r="J10" s="8"/>
      <c r="K10" s="9"/>
      <c r="L10" s="9"/>
      <c r="M10" s="141"/>
    </row>
    <row r="11" spans="1:13" x14ac:dyDescent="0.2">
      <c r="A11" s="137"/>
      <c r="B11" s="9"/>
      <c r="C11" s="9"/>
      <c r="D11" s="8" t="s">
        <v>3</v>
      </c>
      <c r="E11" s="9"/>
      <c r="F11" s="209">
        <f>F7-F9</f>
        <v>15</v>
      </c>
      <c r="G11" s="9"/>
      <c r="H11" s="144"/>
      <c r="I11" s="9"/>
      <c r="J11" s="151"/>
      <c r="K11" s="9"/>
      <c r="L11" s="9"/>
      <c r="M11" s="141"/>
    </row>
    <row r="12" spans="1:13" x14ac:dyDescent="0.2">
      <c r="A12" s="137"/>
      <c r="B12" s="9"/>
      <c r="C12" s="9"/>
      <c r="D12" s="148" t="s">
        <v>4</v>
      </c>
      <c r="E12" s="149"/>
      <c r="F12" s="150">
        <f>F11/F7</f>
        <v>0.15</v>
      </c>
      <c r="G12" s="9"/>
      <c r="H12" s="10"/>
      <c r="I12" s="9"/>
      <c r="J12" s="11"/>
      <c r="K12" s="9"/>
      <c r="L12" s="9"/>
      <c r="M12" s="141"/>
    </row>
    <row r="13" spans="1:13" x14ac:dyDescent="0.2">
      <c r="A13" s="137"/>
      <c r="B13" s="9"/>
      <c r="C13" s="9"/>
      <c r="D13" s="8"/>
      <c r="E13" s="9"/>
      <c r="F13" s="8"/>
      <c r="G13" s="9"/>
      <c r="H13" s="10"/>
      <c r="I13" s="9"/>
      <c r="J13" s="9"/>
      <c r="K13" s="9"/>
      <c r="L13" s="9"/>
      <c r="M13" s="141"/>
    </row>
    <row r="14" spans="1:13" x14ac:dyDescent="0.2">
      <c r="A14" s="137"/>
      <c r="B14" s="9"/>
      <c r="C14" s="9"/>
      <c r="D14" s="144" t="s">
        <v>12</v>
      </c>
      <c r="E14" s="9"/>
      <c r="F14" s="188">
        <v>1000</v>
      </c>
      <c r="G14" s="9"/>
      <c r="H14" s="12"/>
      <c r="I14" s="9"/>
      <c r="J14" s="11"/>
      <c r="K14" s="9"/>
      <c r="L14" s="9"/>
      <c r="M14" s="141"/>
    </row>
    <row r="15" spans="1:13" x14ac:dyDescent="0.2">
      <c r="A15" s="137"/>
      <c r="B15" s="9"/>
      <c r="C15" s="9"/>
      <c r="D15" s="8"/>
      <c r="E15" s="9"/>
      <c r="F15" s="9"/>
      <c r="G15" s="9"/>
      <c r="H15" s="10"/>
      <c r="I15" s="9"/>
      <c r="J15" s="9"/>
      <c r="K15" s="9"/>
      <c r="L15" s="9"/>
      <c r="M15" s="141"/>
    </row>
    <row r="16" spans="1:13" x14ac:dyDescent="0.2">
      <c r="A16" s="137"/>
      <c r="B16" s="9"/>
      <c r="C16" s="5"/>
      <c r="D16" s="6"/>
      <c r="E16" s="5"/>
      <c r="F16" s="5"/>
      <c r="G16" s="5"/>
      <c r="H16" s="7"/>
      <c r="I16" s="5"/>
      <c r="J16" s="5"/>
      <c r="K16" s="5"/>
      <c r="L16" s="9"/>
      <c r="M16" s="141"/>
    </row>
    <row r="17" spans="1:13" s="2" customFormat="1" x14ac:dyDescent="0.2">
      <c r="A17" s="152"/>
      <c r="B17" s="8"/>
      <c r="C17" s="6"/>
      <c r="D17" s="13" t="s">
        <v>5</v>
      </c>
      <c r="E17" s="14"/>
      <c r="F17" s="15" t="s">
        <v>1</v>
      </c>
      <c r="G17" s="16" t="s">
        <v>7</v>
      </c>
      <c r="H17" s="16" t="s">
        <v>8</v>
      </c>
      <c r="I17" s="87"/>
      <c r="J17" s="87" t="s">
        <v>3</v>
      </c>
      <c r="K17" s="6"/>
      <c r="L17" s="8"/>
      <c r="M17" s="153"/>
    </row>
    <row r="18" spans="1:13" s="2" customFormat="1" x14ac:dyDescent="0.2">
      <c r="A18" s="152"/>
      <c r="B18" s="8"/>
      <c r="C18" s="6"/>
      <c r="D18" s="13" t="s">
        <v>6</v>
      </c>
      <c r="E18" s="14"/>
      <c r="F18" s="15"/>
      <c r="G18" s="16"/>
      <c r="H18" s="16"/>
      <c r="I18" s="87"/>
      <c r="J18" s="87"/>
      <c r="K18" s="6"/>
      <c r="L18" s="8"/>
      <c r="M18" s="153"/>
    </row>
    <row r="19" spans="1:13" s="2" customFormat="1" x14ac:dyDescent="0.2">
      <c r="A19" s="152"/>
      <c r="B19" s="8"/>
      <c r="C19" s="6"/>
      <c r="D19" s="24"/>
      <c r="E19" s="25"/>
      <c r="F19" s="26"/>
      <c r="G19" s="27"/>
      <c r="H19" s="27"/>
      <c r="I19" s="89"/>
      <c r="J19" s="89"/>
      <c r="K19" s="6"/>
      <c r="L19" s="8"/>
      <c r="M19" s="153"/>
    </row>
    <row r="20" spans="1:13" x14ac:dyDescent="0.2">
      <c r="A20" s="137"/>
      <c r="B20" s="9"/>
      <c r="C20" s="5"/>
      <c r="D20" s="63"/>
      <c r="E20" s="64"/>
      <c r="F20" s="36"/>
      <c r="G20" s="37"/>
      <c r="H20" s="37"/>
      <c r="I20" s="44"/>
      <c r="J20" s="45"/>
      <c r="K20" s="5"/>
      <c r="L20" s="9"/>
      <c r="M20" s="141"/>
    </row>
    <row r="21" spans="1:13" x14ac:dyDescent="0.2">
      <c r="A21" s="137"/>
      <c r="B21" s="9"/>
      <c r="C21" s="5"/>
      <c r="D21" s="63"/>
      <c r="E21" s="64"/>
      <c r="F21" s="36"/>
      <c r="G21" s="37"/>
      <c r="H21" s="37"/>
      <c r="I21" s="44"/>
      <c r="J21" s="45"/>
      <c r="K21" s="5"/>
      <c r="L21" s="9"/>
      <c r="M21" s="141"/>
    </row>
    <row r="22" spans="1:13" x14ac:dyDescent="0.2">
      <c r="A22" s="137"/>
      <c r="B22" s="9"/>
      <c r="C22" s="5"/>
      <c r="D22" s="63"/>
      <c r="E22" s="64"/>
      <c r="F22" s="36"/>
      <c r="G22" s="37"/>
      <c r="H22" s="37"/>
      <c r="I22" s="44"/>
      <c r="J22" s="45"/>
      <c r="K22" s="5"/>
      <c r="L22" s="9"/>
      <c r="M22" s="141"/>
    </row>
    <row r="23" spans="1:13" x14ac:dyDescent="0.2">
      <c r="A23" s="137"/>
      <c r="B23" s="9"/>
      <c r="C23" s="5"/>
      <c r="D23" s="63"/>
      <c r="E23" s="64"/>
      <c r="F23" s="36"/>
      <c r="G23" s="37"/>
      <c r="H23" s="37"/>
      <c r="I23" s="44"/>
      <c r="J23" s="45"/>
      <c r="K23" s="5"/>
      <c r="L23" s="9"/>
      <c r="M23" s="141"/>
    </row>
    <row r="24" spans="1:13" s="28" customFormat="1" x14ac:dyDescent="0.2">
      <c r="A24" s="154"/>
      <c r="B24" s="155"/>
      <c r="C24" s="68"/>
      <c r="D24" s="63"/>
      <c r="E24" s="64"/>
      <c r="F24" s="36"/>
      <c r="G24" s="37"/>
      <c r="H24" s="37"/>
      <c r="I24" s="44"/>
      <c r="J24" s="45"/>
      <c r="K24" s="68"/>
      <c r="L24" s="155"/>
      <c r="M24" s="156"/>
    </row>
    <row r="25" spans="1:13" x14ac:dyDescent="0.2">
      <c r="A25" s="137"/>
      <c r="B25" s="9"/>
      <c r="C25" s="5"/>
      <c r="D25" s="18"/>
      <c r="E25" s="19">
        <f>F14</f>
        <v>1000</v>
      </c>
      <c r="F25" s="20">
        <f>F$7</f>
        <v>100</v>
      </c>
      <c r="G25" s="21">
        <f t="shared" ref="G20:G36" si="0">E25*F25</f>
        <v>100000</v>
      </c>
      <c r="H25" s="21">
        <f t="shared" ref="H20:H36" si="1">E25*F$9</f>
        <v>85000</v>
      </c>
      <c r="I25" s="22"/>
      <c r="J25" s="23">
        <f t="shared" ref="J20:J36" si="2">G25-H25</f>
        <v>15000</v>
      </c>
      <c r="K25" s="5"/>
      <c r="L25" s="9"/>
      <c r="M25" s="141"/>
    </row>
    <row r="26" spans="1:13" s="28" customFormat="1" x14ac:dyDescent="0.2">
      <c r="A26" s="154"/>
      <c r="B26" s="155"/>
      <c r="C26" s="68"/>
      <c r="D26" s="44"/>
      <c r="E26" s="35"/>
      <c r="F26" s="36"/>
      <c r="G26" s="37"/>
      <c r="H26" s="37"/>
      <c r="I26" s="44"/>
      <c r="J26" s="45"/>
      <c r="K26" s="68"/>
      <c r="L26" s="155"/>
      <c r="M26" s="190" t="s">
        <v>25</v>
      </c>
    </row>
    <row r="27" spans="1:13" x14ac:dyDescent="0.2">
      <c r="A27" s="137"/>
      <c r="B27" s="9"/>
      <c r="C27" s="5"/>
      <c r="D27" s="34"/>
      <c r="E27" s="35"/>
      <c r="F27" s="36"/>
      <c r="G27" s="37"/>
      <c r="H27" s="37"/>
      <c r="I27" s="44"/>
      <c r="J27" s="45"/>
      <c r="K27" s="5"/>
      <c r="L27" s="9"/>
      <c r="M27" s="190"/>
    </row>
    <row r="28" spans="1:13" x14ac:dyDescent="0.2">
      <c r="A28" s="137"/>
      <c r="B28" s="9"/>
      <c r="C28" s="5"/>
      <c r="D28" s="34"/>
      <c r="E28" s="35"/>
      <c r="F28" s="36"/>
      <c r="G28" s="37"/>
      <c r="H28" s="37"/>
      <c r="I28" s="44"/>
      <c r="J28" s="45"/>
      <c r="K28" s="5"/>
      <c r="L28" s="9"/>
      <c r="M28" s="190"/>
    </row>
    <row r="29" spans="1:13" x14ac:dyDescent="0.2">
      <c r="A29" s="137"/>
      <c r="B29" s="9"/>
      <c r="C29" s="5"/>
      <c r="D29" s="34"/>
      <c r="E29" s="35"/>
      <c r="F29" s="36"/>
      <c r="G29" s="37"/>
      <c r="H29" s="37"/>
      <c r="I29" s="44"/>
      <c r="J29" s="45"/>
      <c r="K29" s="5"/>
      <c r="L29" s="9"/>
      <c r="M29" s="190"/>
    </row>
    <row r="30" spans="1:13" x14ac:dyDescent="0.2">
      <c r="A30" s="137"/>
      <c r="B30" s="9"/>
      <c r="C30" s="5"/>
      <c r="D30" s="34"/>
      <c r="E30" s="35"/>
      <c r="F30" s="36"/>
      <c r="G30" s="37"/>
      <c r="H30" s="37"/>
      <c r="I30" s="65"/>
      <c r="J30" s="45"/>
      <c r="K30" s="5"/>
      <c r="L30" s="9"/>
      <c r="M30" s="190"/>
    </row>
    <row r="31" spans="1:13" x14ac:dyDescent="0.2">
      <c r="A31" s="137"/>
      <c r="B31" s="9"/>
      <c r="C31" s="5"/>
      <c r="D31" s="34"/>
      <c r="E31" s="35"/>
      <c r="F31" s="36"/>
      <c r="G31" s="37"/>
      <c r="H31" s="37"/>
      <c r="I31" s="44"/>
      <c r="J31" s="45"/>
      <c r="K31" s="5"/>
      <c r="L31" s="9"/>
      <c r="M31" s="190"/>
    </row>
    <row r="32" spans="1:13" x14ac:dyDescent="0.2">
      <c r="A32" s="137"/>
      <c r="B32" s="9"/>
      <c r="C32" s="5"/>
      <c r="D32" s="34"/>
      <c r="E32" s="35"/>
      <c r="F32" s="36"/>
      <c r="G32" s="37"/>
      <c r="H32" s="37"/>
      <c r="I32" s="44"/>
      <c r="J32" s="45"/>
      <c r="K32" s="5"/>
      <c r="L32" s="9"/>
      <c r="M32" s="190"/>
    </row>
    <row r="33" spans="1:13" x14ac:dyDescent="0.2">
      <c r="A33" s="137"/>
      <c r="B33" s="9"/>
      <c r="C33" s="5"/>
      <c r="D33" s="34"/>
      <c r="E33" s="35"/>
      <c r="F33" s="36"/>
      <c r="G33" s="37"/>
      <c r="H33" s="37"/>
      <c r="I33" s="44"/>
      <c r="J33" s="45"/>
      <c r="K33" s="5"/>
      <c r="L33" s="9"/>
      <c r="M33" s="190"/>
    </row>
    <row r="34" spans="1:13" x14ac:dyDescent="0.2">
      <c r="A34" s="137"/>
      <c r="B34" s="9"/>
      <c r="C34" s="5"/>
      <c r="D34" s="34"/>
      <c r="E34" s="35"/>
      <c r="F34" s="36"/>
      <c r="G34" s="37"/>
      <c r="H34" s="37"/>
      <c r="I34" s="44"/>
      <c r="J34" s="45"/>
      <c r="K34" s="5"/>
      <c r="L34" s="9"/>
      <c r="M34" s="190"/>
    </row>
    <row r="35" spans="1:13" x14ac:dyDescent="0.2">
      <c r="A35" s="137"/>
      <c r="B35" s="9"/>
      <c r="C35" s="5"/>
      <c r="D35" s="34"/>
      <c r="E35" s="35"/>
      <c r="F35" s="36"/>
      <c r="G35" s="37"/>
      <c r="H35" s="37"/>
      <c r="I35" s="44"/>
      <c r="J35" s="45"/>
      <c r="K35" s="5"/>
      <c r="L35" s="9"/>
      <c r="M35" s="190"/>
    </row>
    <row r="36" spans="1:13" x14ac:dyDescent="0.2">
      <c r="A36" s="137"/>
      <c r="B36" s="9"/>
      <c r="C36" s="5"/>
      <c r="D36" s="63"/>
      <c r="E36" s="64"/>
      <c r="F36" s="36"/>
      <c r="G36" s="37"/>
      <c r="H36" s="37"/>
      <c r="I36" s="44"/>
      <c r="J36" s="45"/>
      <c r="K36" s="5"/>
      <c r="L36" s="9"/>
      <c r="M36" s="190"/>
    </row>
    <row r="37" spans="1:13" x14ac:dyDescent="0.2">
      <c r="A37" s="137"/>
      <c r="B37" s="9"/>
      <c r="C37" s="5"/>
      <c r="D37" s="6"/>
      <c r="E37" s="5"/>
      <c r="F37" s="5"/>
      <c r="G37" s="5"/>
      <c r="H37" s="7"/>
      <c r="I37" s="5"/>
      <c r="J37" s="5"/>
      <c r="K37" s="5"/>
      <c r="L37" s="9"/>
      <c r="M37" s="190"/>
    </row>
    <row r="38" spans="1:13" x14ac:dyDescent="0.2">
      <c r="A38" s="137"/>
      <c r="B38" s="9"/>
      <c r="C38" s="5"/>
      <c r="D38" s="61" t="s">
        <v>15</v>
      </c>
      <c r="E38" s="61"/>
      <c r="F38" s="61"/>
      <c r="G38" s="61"/>
      <c r="H38" s="61"/>
      <c r="I38" s="61"/>
      <c r="J38" s="61"/>
      <c r="K38" s="5"/>
      <c r="L38" s="9"/>
      <c r="M38" s="190"/>
    </row>
    <row r="39" spans="1:13" x14ac:dyDescent="0.2">
      <c r="A39" s="137"/>
      <c r="B39" s="9"/>
      <c r="C39" s="5"/>
      <c r="D39" s="6"/>
      <c r="E39" s="5"/>
      <c r="F39" s="5"/>
      <c r="G39" s="5"/>
      <c r="H39" s="7"/>
      <c r="I39" s="5"/>
      <c r="J39" s="5"/>
      <c r="K39" s="5"/>
      <c r="L39" s="9"/>
      <c r="M39" s="190"/>
    </row>
    <row r="40" spans="1:13" x14ac:dyDescent="0.2">
      <c r="A40" s="137"/>
      <c r="B40" s="9"/>
      <c r="C40" s="9"/>
      <c r="D40" s="8"/>
      <c r="E40" s="9"/>
      <c r="F40" s="9"/>
      <c r="G40" s="9"/>
      <c r="H40" s="10"/>
      <c r="I40" s="9"/>
      <c r="J40" s="9"/>
      <c r="K40" s="9"/>
      <c r="L40" s="9"/>
      <c r="M40" s="190"/>
    </row>
    <row r="41" spans="1:13" x14ac:dyDescent="0.2">
      <c r="A41" s="137"/>
      <c r="B41" s="138"/>
      <c r="C41" s="138"/>
      <c r="D41" s="139"/>
      <c r="E41" s="138"/>
      <c r="F41" s="138"/>
      <c r="G41" s="138"/>
      <c r="H41" s="140"/>
      <c r="I41" s="138"/>
      <c r="J41" s="138"/>
      <c r="K41" s="138"/>
      <c r="L41" s="138"/>
      <c r="M41" s="141"/>
    </row>
    <row r="42" spans="1:13" x14ac:dyDescent="0.2">
      <c r="A42" s="157" t="s">
        <v>0</v>
      </c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9"/>
    </row>
    <row r="43" spans="1:13" ht="17" thickBot="1" x14ac:dyDescent="0.25">
      <c r="A43" s="160"/>
      <c r="B43" s="161"/>
      <c r="C43" s="161"/>
      <c r="D43" s="162"/>
      <c r="E43" s="161"/>
      <c r="F43" s="161"/>
      <c r="G43" s="161"/>
      <c r="H43" s="163"/>
      <c r="I43" s="161"/>
      <c r="J43" s="161"/>
      <c r="K43" s="161"/>
      <c r="L43" s="161"/>
      <c r="M43" s="164"/>
    </row>
    <row r="44" spans="1:13" ht="17" thickTop="1" x14ac:dyDescent="0.2"/>
  </sheetData>
  <sheetProtection algorithmName="SHA-512" hashValue="ExVYhKdo+AwWYWGz3K6XmtZVG2KzuzH4Fq31vlP4wZA+FT2JwWcA+j+TGhKNjx6dnte+ggwsC20L++8wIPJprQ==" saltValue="Q8hH6pWl07taI4nFCSQprg==" spinCount="100000" sheet="1" objects="1" scenarios="1" selectLockedCells="1"/>
  <mergeCells count="7">
    <mergeCell ref="F1:M1"/>
    <mergeCell ref="C3:K4"/>
    <mergeCell ref="D17:E17"/>
    <mergeCell ref="D18:E18"/>
    <mergeCell ref="D38:J38"/>
    <mergeCell ref="A42:M42"/>
    <mergeCell ref="M26:M40"/>
  </mergeCells>
  <hyperlinks>
    <hyperlink ref="A42" r:id="rId1" xr:uid="{BA91021D-A343-744F-855E-4DA369B34DF8}"/>
  </hyperlinks>
  <printOptions horizontalCentered="1" verticalCentered="1"/>
  <pageMargins left="0" right="0" top="0.75" bottom="0.75" header="0.3" footer="0.3"/>
  <pageSetup orientation="portrait" horizontalDpi="0" verticalDpi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2746E-F4D2-9945-AFEF-392CCCCA3BEF}">
  <dimension ref="A1:M44"/>
  <sheetViews>
    <sheetView tabSelected="1" zoomScale="150" zoomScaleNormal="150" workbookViewId="0">
      <selection activeCell="J7" sqref="J7"/>
    </sheetView>
  </sheetViews>
  <sheetFormatPr baseColWidth="10" defaultRowHeight="16" x14ac:dyDescent="0.2"/>
  <cols>
    <col min="1" max="3" width="3.6640625" style="1" customWidth="1"/>
    <col min="4" max="4" width="10.83203125" style="2"/>
    <col min="5" max="5" width="10.83203125" style="1"/>
    <col min="6" max="6" width="10.83203125" style="1" customWidth="1"/>
    <col min="7" max="7" width="13.33203125" style="1" customWidth="1"/>
    <col min="8" max="8" width="13.33203125" style="3" customWidth="1"/>
    <col min="9" max="9" width="3.1640625" style="1" customWidth="1"/>
    <col min="10" max="10" width="10.83203125" style="1" customWidth="1"/>
    <col min="11" max="13" width="3.6640625" style="1" customWidth="1"/>
    <col min="14" max="16384" width="10.83203125" style="1"/>
  </cols>
  <sheetData>
    <row r="1" spans="1:13" ht="44" customHeight="1" thickTop="1" x14ac:dyDescent="0.2">
      <c r="A1" s="133"/>
      <c r="B1" s="134"/>
      <c r="C1" s="134"/>
      <c r="D1" s="134"/>
      <c r="E1" s="134"/>
      <c r="F1" s="135" t="s">
        <v>16</v>
      </c>
      <c r="G1" s="135"/>
      <c r="H1" s="135"/>
      <c r="I1" s="135"/>
      <c r="J1" s="135"/>
      <c r="K1" s="135"/>
      <c r="L1" s="135"/>
      <c r="M1" s="136"/>
    </row>
    <row r="2" spans="1:13" x14ac:dyDescent="0.2">
      <c r="A2" s="137"/>
      <c r="B2" s="138"/>
      <c r="C2" s="138"/>
      <c r="D2" s="139"/>
      <c r="E2" s="138"/>
      <c r="F2" s="138"/>
      <c r="G2" s="138"/>
      <c r="H2" s="140"/>
      <c r="I2" s="138"/>
      <c r="J2" s="138"/>
      <c r="K2" s="138"/>
      <c r="L2" s="138"/>
      <c r="M2" s="141"/>
    </row>
    <row r="3" spans="1:13" x14ac:dyDescent="0.2">
      <c r="A3" s="137"/>
      <c r="B3" s="138"/>
      <c r="C3" s="142" t="s">
        <v>19</v>
      </c>
      <c r="D3" s="142"/>
      <c r="E3" s="142"/>
      <c r="F3" s="142"/>
      <c r="G3" s="142"/>
      <c r="H3" s="142"/>
      <c r="I3" s="142"/>
      <c r="J3" s="142"/>
      <c r="K3" s="142"/>
      <c r="L3" s="138"/>
      <c r="M3" s="141"/>
    </row>
    <row r="4" spans="1:13" x14ac:dyDescent="0.2">
      <c r="A4" s="137"/>
      <c r="B4" s="138"/>
      <c r="C4" s="142"/>
      <c r="D4" s="142"/>
      <c r="E4" s="142"/>
      <c r="F4" s="142"/>
      <c r="G4" s="142"/>
      <c r="H4" s="142"/>
      <c r="I4" s="142"/>
      <c r="J4" s="142"/>
      <c r="K4" s="142"/>
      <c r="L4" s="138"/>
      <c r="M4" s="141"/>
    </row>
    <row r="5" spans="1:13" x14ac:dyDescent="0.2">
      <c r="A5" s="137"/>
      <c r="B5" s="138"/>
      <c r="C5" s="138"/>
      <c r="D5" s="139"/>
      <c r="E5" s="138"/>
      <c r="F5" s="138"/>
      <c r="G5" s="138"/>
      <c r="H5" s="140"/>
      <c r="I5" s="138"/>
      <c r="J5" s="138"/>
      <c r="K5" s="138"/>
      <c r="L5" s="138"/>
      <c r="M5" s="141"/>
    </row>
    <row r="6" spans="1:13" x14ac:dyDescent="0.2">
      <c r="A6" s="137"/>
      <c r="B6" s="9"/>
      <c r="C6" s="9"/>
      <c r="D6" s="8"/>
      <c r="E6" s="9"/>
      <c r="F6" s="8"/>
      <c r="G6" s="8"/>
      <c r="H6" s="12"/>
      <c r="I6" s="8"/>
      <c r="J6" s="8"/>
      <c r="K6" s="9"/>
      <c r="L6" s="9"/>
      <c r="M6" s="141"/>
    </row>
    <row r="7" spans="1:13" x14ac:dyDescent="0.2">
      <c r="A7" s="137"/>
      <c r="B7" s="9"/>
      <c r="C7" s="9"/>
      <c r="D7" s="8" t="s">
        <v>13</v>
      </c>
      <c r="E7" s="9"/>
      <c r="F7" s="143">
        <f>'Gross Profit Original'!F7</f>
        <v>100</v>
      </c>
      <c r="G7" s="8"/>
      <c r="H7" s="144" t="s">
        <v>10</v>
      </c>
      <c r="I7" s="8"/>
      <c r="J7" s="189">
        <v>0.1</v>
      </c>
      <c r="K7" s="9"/>
      <c r="L7" s="9"/>
      <c r="M7" s="141"/>
    </row>
    <row r="8" spans="1:13" x14ac:dyDescent="0.2">
      <c r="A8" s="137"/>
      <c r="B8" s="9"/>
      <c r="C8" s="9"/>
      <c r="D8" s="8"/>
      <c r="E8" s="9"/>
      <c r="F8" s="8"/>
      <c r="G8" s="8"/>
      <c r="H8" s="12"/>
      <c r="I8" s="8"/>
      <c r="J8" s="8"/>
      <c r="K8" s="9"/>
      <c r="L8" s="9"/>
      <c r="M8" s="141"/>
    </row>
    <row r="9" spans="1:13" x14ac:dyDescent="0.2">
      <c r="A9" s="137"/>
      <c r="B9" s="9"/>
      <c r="C9" s="9"/>
      <c r="D9" s="8" t="s">
        <v>2</v>
      </c>
      <c r="E9" s="9"/>
      <c r="F9" s="143">
        <f>'Gross Profit Original'!F9</f>
        <v>85</v>
      </c>
      <c r="G9" s="8"/>
      <c r="H9" s="144" t="s">
        <v>11</v>
      </c>
      <c r="I9" s="8"/>
      <c r="J9" s="146">
        <f>F7+(F7*J7)</f>
        <v>110</v>
      </c>
      <c r="K9" s="9"/>
      <c r="L9" s="9"/>
      <c r="M9" s="141"/>
    </row>
    <row r="10" spans="1:13" x14ac:dyDescent="0.2">
      <c r="A10" s="137"/>
      <c r="B10" s="9"/>
      <c r="C10" s="9"/>
      <c r="D10" s="8"/>
      <c r="E10" s="9"/>
      <c r="F10" s="8"/>
      <c r="G10" s="8"/>
      <c r="H10" s="144"/>
      <c r="I10" s="8"/>
      <c r="J10" s="8"/>
      <c r="K10" s="9"/>
      <c r="L10" s="9"/>
      <c r="M10" s="141"/>
    </row>
    <row r="11" spans="1:13" x14ac:dyDescent="0.2">
      <c r="A11" s="137"/>
      <c r="B11" s="9"/>
      <c r="C11" s="9"/>
      <c r="D11" s="8" t="s">
        <v>3</v>
      </c>
      <c r="E11" s="9"/>
      <c r="F11" s="146">
        <f>'Gross Profit Original'!F11</f>
        <v>15</v>
      </c>
      <c r="G11" s="8"/>
      <c r="H11" s="8" t="s">
        <v>36</v>
      </c>
      <c r="J11" s="191">
        <f>J9-F9</f>
        <v>25</v>
      </c>
      <c r="K11" s="9"/>
      <c r="L11" s="9"/>
      <c r="M11" s="141"/>
    </row>
    <row r="12" spans="1:13" x14ac:dyDescent="0.2">
      <c r="A12" s="137"/>
      <c r="B12" s="9"/>
      <c r="C12" s="9"/>
      <c r="D12" s="148" t="s">
        <v>4</v>
      </c>
      <c r="E12" s="149"/>
      <c r="F12" s="150">
        <f>F11/F7</f>
        <v>0.15</v>
      </c>
      <c r="G12" s="8"/>
      <c r="H12" s="148" t="s">
        <v>4</v>
      </c>
      <c r="I12" s="8"/>
      <c r="J12" s="150">
        <f>J11/J9</f>
        <v>0.22727272727272727</v>
      </c>
      <c r="K12" s="9"/>
      <c r="L12" s="9"/>
      <c r="M12" s="141"/>
    </row>
    <row r="13" spans="1:13" x14ac:dyDescent="0.2">
      <c r="A13" s="137"/>
      <c r="B13" s="9"/>
      <c r="C13" s="9"/>
      <c r="D13" s="8"/>
      <c r="E13" s="9"/>
      <c r="F13" s="8"/>
      <c r="G13" s="8"/>
      <c r="H13" s="12"/>
      <c r="I13" s="8"/>
      <c r="J13" s="8"/>
      <c r="K13" s="9"/>
      <c r="L13" s="9"/>
      <c r="M13" s="141"/>
    </row>
    <row r="14" spans="1:13" x14ac:dyDescent="0.2">
      <c r="A14" s="137"/>
      <c r="B14" s="9"/>
      <c r="C14" s="9"/>
      <c r="D14" s="144" t="s">
        <v>12</v>
      </c>
      <c r="E14" s="9"/>
      <c r="F14" s="147">
        <f>'Gross Profit Original'!F14</f>
        <v>1000</v>
      </c>
      <c r="G14" s="8"/>
      <c r="H14" s="144" t="s">
        <v>9</v>
      </c>
      <c r="I14" s="8"/>
      <c r="J14" s="188">
        <v>100</v>
      </c>
      <c r="K14" s="9"/>
      <c r="L14" s="9"/>
      <c r="M14" s="141"/>
    </row>
    <row r="15" spans="1:13" x14ac:dyDescent="0.2">
      <c r="A15" s="137"/>
      <c r="B15" s="9"/>
      <c r="C15" s="9"/>
      <c r="D15" s="8"/>
      <c r="E15" s="9"/>
      <c r="F15" s="8"/>
      <c r="G15" s="8"/>
      <c r="H15" s="12"/>
      <c r="I15" s="8"/>
      <c r="J15" s="8"/>
      <c r="K15" s="9"/>
      <c r="L15" s="9"/>
      <c r="M15" s="141"/>
    </row>
    <row r="16" spans="1:13" x14ac:dyDescent="0.2">
      <c r="A16" s="137"/>
      <c r="B16" s="9"/>
      <c r="C16" s="5"/>
      <c r="D16" s="6"/>
      <c r="E16" s="5"/>
      <c r="F16" s="5"/>
      <c r="G16" s="5"/>
      <c r="H16" s="7"/>
      <c r="I16" s="5"/>
      <c r="J16" s="5"/>
      <c r="K16" s="5"/>
      <c r="L16" s="9"/>
      <c r="M16" s="141"/>
    </row>
    <row r="17" spans="1:13" s="2" customFormat="1" x14ac:dyDescent="0.2">
      <c r="A17" s="152"/>
      <c r="B17" s="8"/>
      <c r="C17" s="6"/>
      <c r="D17" s="13" t="s">
        <v>5</v>
      </c>
      <c r="E17" s="14"/>
      <c r="F17" s="15" t="s">
        <v>1</v>
      </c>
      <c r="G17" s="16" t="s">
        <v>7</v>
      </c>
      <c r="H17" s="16" t="s">
        <v>8</v>
      </c>
      <c r="I17" s="87"/>
      <c r="J17" s="87" t="s">
        <v>3</v>
      </c>
      <c r="K17" s="6"/>
      <c r="L17" s="8"/>
      <c r="M17" s="153"/>
    </row>
    <row r="18" spans="1:13" s="2" customFormat="1" x14ac:dyDescent="0.2">
      <c r="A18" s="152"/>
      <c r="B18" s="8"/>
      <c r="C18" s="6"/>
      <c r="D18" s="13" t="s">
        <v>6</v>
      </c>
      <c r="E18" s="14"/>
      <c r="F18" s="15"/>
      <c r="G18" s="16"/>
      <c r="H18" s="16"/>
      <c r="I18" s="87"/>
      <c r="J18" s="87"/>
      <c r="K18" s="6"/>
      <c r="L18" s="8"/>
      <c r="M18" s="153"/>
    </row>
    <row r="19" spans="1:13" s="2" customFormat="1" x14ac:dyDescent="0.2">
      <c r="A19" s="152"/>
      <c r="B19" s="8"/>
      <c r="C19" s="6"/>
      <c r="D19" s="24"/>
      <c r="E19" s="25"/>
      <c r="F19" s="26"/>
      <c r="G19" s="27"/>
      <c r="H19" s="27"/>
      <c r="I19" s="89"/>
      <c r="J19" s="89"/>
      <c r="K19" s="6"/>
      <c r="L19" s="8"/>
      <c r="M19" s="153"/>
    </row>
    <row r="20" spans="1:13" x14ac:dyDescent="0.2">
      <c r="A20" s="137"/>
      <c r="B20" s="9"/>
      <c r="C20" s="5"/>
      <c r="D20" s="49"/>
      <c r="E20" s="50">
        <f>E21+J$14</f>
        <v>1400</v>
      </c>
      <c r="F20" s="51">
        <f>F$7-(F$7*J$7)</f>
        <v>90</v>
      </c>
      <c r="G20" s="52">
        <f t="shared" ref="G20:G24" si="0">E20*F20</f>
        <v>126000</v>
      </c>
      <c r="H20" s="52">
        <f t="shared" ref="H20:H24" si="1">E20*F$9</f>
        <v>119000</v>
      </c>
      <c r="I20" s="165"/>
      <c r="J20" s="166">
        <f t="shared" ref="J20:J24" si="2">G20-H20</f>
        <v>7000</v>
      </c>
      <c r="K20" s="5"/>
      <c r="L20" s="9"/>
      <c r="M20" s="141"/>
    </row>
    <row r="21" spans="1:13" x14ac:dyDescent="0.2">
      <c r="A21" s="137"/>
      <c r="B21" s="9"/>
      <c r="C21" s="5"/>
      <c r="D21" s="53"/>
      <c r="E21" s="54">
        <f>E22+J$14</f>
        <v>1300</v>
      </c>
      <c r="F21" s="55">
        <f>F$7-(F$7*J$7)</f>
        <v>90</v>
      </c>
      <c r="G21" s="56">
        <f t="shared" si="0"/>
        <v>117000</v>
      </c>
      <c r="H21" s="56">
        <f t="shared" si="1"/>
        <v>110500</v>
      </c>
      <c r="I21" s="167"/>
      <c r="J21" s="168">
        <f t="shared" si="2"/>
        <v>6500</v>
      </c>
      <c r="K21" s="5"/>
      <c r="L21" s="9"/>
      <c r="M21" s="141"/>
    </row>
    <row r="22" spans="1:13" x14ac:dyDescent="0.2">
      <c r="A22" s="137"/>
      <c r="B22" s="9"/>
      <c r="C22" s="5"/>
      <c r="D22" s="49"/>
      <c r="E22" s="50">
        <f>E23+J$14</f>
        <v>1200</v>
      </c>
      <c r="F22" s="51">
        <f>F$7-(F$7*J$7)</f>
        <v>90</v>
      </c>
      <c r="G22" s="52">
        <f t="shared" si="0"/>
        <v>108000</v>
      </c>
      <c r="H22" s="52">
        <f t="shared" si="1"/>
        <v>102000</v>
      </c>
      <c r="I22" s="165"/>
      <c r="J22" s="166">
        <f t="shared" si="2"/>
        <v>6000</v>
      </c>
      <c r="K22" s="5"/>
      <c r="L22" s="9"/>
      <c r="M22" s="141"/>
    </row>
    <row r="23" spans="1:13" x14ac:dyDescent="0.2">
      <c r="A23" s="137"/>
      <c r="B23" s="9"/>
      <c r="C23" s="5"/>
      <c r="D23" s="53"/>
      <c r="E23" s="54">
        <f>E25+J$14</f>
        <v>1100</v>
      </c>
      <c r="F23" s="55">
        <f>F$7-(F$7*J$7)</f>
        <v>90</v>
      </c>
      <c r="G23" s="56">
        <f t="shared" si="0"/>
        <v>99000</v>
      </c>
      <c r="H23" s="56">
        <f t="shared" si="1"/>
        <v>93500</v>
      </c>
      <c r="I23" s="167"/>
      <c r="J23" s="168">
        <f t="shared" si="2"/>
        <v>5500</v>
      </c>
      <c r="K23" s="5"/>
      <c r="L23" s="9"/>
      <c r="M23" s="141"/>
    </row>
    <row r="24" spans="1:13" s="28" customFormat="1" x14ac:dyDescent="0.2">
      <c r="A24" s="154"/>
      <c r="B24" s="155"/>
      <c r="C24" s="68"/>
      <c r="D24" s="57"/>
      <c r="E24" s="58">
        <f>F14</f>
        <v>1000</v>
      </c>
      <c r="F24" s="59">
        <f>F$7-(F$7*J$7)</f>
        <v>90</v>
      </c>
      <c r="G24" s="60">
        <f t="shared" si="0"/>
        <v>90000</v>
      </c>
      <c r="H24" s="60">
        <f t="shared" si="1"/>
        <v>85000</v>
      </c>
      <c r="I24" s="169"/>
      <c r="J24" s="170">
        <f t="shared" si="2"/>
        <v>5000</v>
      </c>
      <c r="K24" s="68"/>
      <c r="L24" s="155"/>
      <c r="M24" s="156"/>
    </row>
    <row r="25" spans="1:13" x14ac:dyDescent="0.2">
      <c r="A25" s="137"/>
      <c r="B25" s="9"/>
      <c r="C25" s="5"/>
      <c r="D25" s="18"/>
      <c r="E25" s="19">
        <f>F14</f>
        <v>1000</v>
      </c>
      <c r="F25" s="20">
        <f>F$7</f>
        <v>100</v>
      </c>
      <c r="G25" s="21">
        <f t="shared" ref="G25:G36" si="3">E25*F25</f>
        <v>100000</v>
      </c>
      <c r="H25" s="21">
        <f t="shared" ref="H25:H36" si="4">E25*F$9</f>
        <v>85000</v>
      </c>
      <c r="I25" s="22"/>
      <c r="J25" s="23">
        <f t="shared" ref="J25:J36" si="5">G25-H25</f>
        <v>15000</v>
      </c>
      <c r="K25" s="5"/>
      <c r="L25" s="9"/>
      <c r="M25" s="141"/>
    </row>
    <row r="26" spans="1:13" s="28" customFormat="1" x14ac:dyDescent="0.2">
      <c r="A26" s="154"/>
      <c r="B26" s="155"/>
      <c r="C26" s="68"/>
      <c r="D26" s="29"/>
      <c r="E26" s="30">
        <f>F14</f>
        <v>1000</v>
      </c>
      <c r="F26" s="31">
        <f>J9</f>
        <v>110</v>
      </c>
      <c r="G26" s="32">
        <f t="shared" ref="G26" si="6">E26*F26</f>
        <v>110000</v>
      </c>
      <c r="H26" s="32">
        <f t="shared" ref="H26" si="7">E26*F$9</f>
        <v>85000</v>
      </c>
      <c r="I26" s="29"/>
      <c r="J26" s="33">
        <f t="shared" ref="J26" si="8">G26-H26</f>
        <v>25000</v>
      </c>
      <c r="K26" s="68"/>
      <c r="L26" s="155"/>
      <c r="M26" s="190" t="s">
        <v>25</v>
      </c>
    </row>
    <row r="27" spans="1:13" x14ac:dyDescent="0.2">
      <c r="A27" s="137"/>
      <c r="B27" s="9"/>
      <c r="C27" s="5"/>
      <c r="D27" s="34"/>
      <c r="E27" s="35">
        <f>E25-J$14</f>
        <v>900</v>
      </c>
      <c r="F27" s="36">
        <f>J$9</f>
        <v>110</v>
      </c>
      <c r="G27" s="37">
        <f t="shared" si="3"/>
        <v>99000</v>
      </c>
      <c r="H27" s="37">
        <f t="shared" si="4"/>
        <v>76500</v>
      </c>
      <c r="I27" s="44"/>
      <c r="J27" s="45">
        <f t="shared" si="5"/>
        <v>22500</v>
      </c>
      <c r="K27" s="5"/>
      <c r="L27" s="9"/>
      <c r="M27" s="190"/>
    </row>
    <row r="28" spans="1:13" x14ac:dyDescent="0.2">
      <c r="A28" s="137"/>
      <c r="B28" s="9"/>
      <c r="C28" s="5"/>
      <c r="D28" s="38"/>
      <c r="E28" s="39">
        <f>E27-J$14</f>
        <v>800</v>
      </c>
      <c r="F28" s="40">
        <f t="shared" ref="F28:F36" si="9">J$9</f>
        <v>110</v>
      </c>
      <c r="G28" s="41">
        <f t="shared" si="3"/>
        <v>88000</v>
      </c>
      <c r="H28" s="41">
        <f t="shared" si="4"/>
        <v>68000</v>
      </c>
      <c r="I28" s="42"/>
      <c r="J28" s="43">
        <f t="shared" si="5"/>
        <v>20000</v>
      </c>
      <c r="K28" s="5"/>
      <c r="L28" s="9"/>
      <c r="M28" s="190"/>
    </row>
    <row r="29" spans="1:13" x14ac:dyDescent="0.2">
      <c r="A29" s="137"/>
      <c r="B29" s="9"/>
      <c r="C29" s="5"/>
      <c r="D29" s="34"/>
      <c r="E29" s="35">
        <f>E28-J$14</f>
        <v>700</v>
      </c>
      <c r="F29" s="36">
        <f t="shared" si="9"/>
        <v>110</v>
      </c>
      <c r="G29" s="37">
        <f t="shared" si="3"/>
        <v>77000</v>
      </c>
      <c r="H29" s="37">
        <f t="shared" si="4"/>
        <v>59500</v>
      </c>
      <c r="I29" s="44"/>
      <c r="J29" s="45">
        <f t="shared" si="5"/>
        <v>17500</v>
      </c>
      <c r="K29" s="5"/>
      <c r="L29" s="9"/>
      <c r="M29" s="190"/>
    </row>
    <row r="30" spans="1:13" x14ac:dyDescent="0.2">
      <c r="A30" s="137"/>
      <c r="B30" s="9"/>
      <c r="C30" s="5"/>
      <c r="D30" s="38"/>
      <c r="E30" s="39">
        <f>E29-J$14</f>
        <v>600</v>
      </c>
      <c r="F30" s="40">
        <f t="shared" si="9"/>
        <v>110</v>
      </c>
      <c r="G30" s="41">
        <f t="shared" si="3"/>
        <v>66000</v>
      </c>
      <c r="H30" s="41">
        <f t="shared" si="4"/>
        <v>51000</v>
      </c>
      <c r="I30" s="46"/>
      <c r="J30" s="43">
        <f t="shared" si="5"/>
        <v>15000</v>
      </c>
      <c r="K30" s="5"/>
      <c r="L30" s="9"/>
      <c r="M30" s="190"/>
    </row>
    <row r="31" spans="1:13" x14ac:dyDescent="0.2">
      <c r="A31" s="137"/>
      <c r="B31" s="9"/>
      <c r="C31" s="5"/>
      <c r="D31" s="34"/>
      <c r="E31" s="35">
        <f>E30-J$14</f>
        <v>500</v>
      </c>
      <c r="F31" s="36">
        <f t="shared" si="9"/>
        <v>110</v>
      </c>
      <c r="G31" s="37">
        <f t="shared" si="3"/>
        <v>55000</v>
      </c>
      <c r="H31" s="37">
        <f t="shared" si="4"/>
        <v>42500</v>
      </c>
      <c r="I31" s="44"/>
      <c r="J31" s="45">
        <f t="shared" si="5"/>
        <v>12500</v>
      </c>
      <c r="K31" s="5"/>
      <c r="L31" s="9"/>
      <c r="M31" s="190"/>
    </row>
    <row r="32" spans="1:13" x14ac:dyDescent="0.2">
      <c r="A32" s="137"/>
      <c r="B32" s="9"/>
      <c r="C32" s="5"/>
      <c r="D32" s="38"/>
      <c r="E32" s="39">
        <f>E31-J$14</f>
        <v>400</v>
      </c>
      <c r="F32" s="40">
        <f t="shared" si="9"/>
        <v>110</v>
      </c>
      <c r="G32" s="41">
        <f t="shared" si="3"/>
        <v>44000</v>
      </c>
      <c r="H32" s="41">
        <f t="shared" si="4"/>
        <v>34000</v>
      </c>
      <c r="I32" s="42"/>
      <c r="J32" s="43">
        <f t="shared" si="5"/>
        <v>10000</v>
      </c>
      <c r="K32" s="5"/>
      <c r="L32" s="9"/>
      <c r="M32" s="190"/>
    </row>
    <row r="33" spans="1:13" x14ac:dyDescent="0.2">
      <c r="A33" s="137"/>
      <c r="B33" s="9"/>
      <c r="C33" s="5"/>
      <c r="D33" s="34"/>
      <c r="E33" s="35">
        <f>E32-J$14</f>
        <v>300</v>
      </c>
      <c r="F33" s="36">
        <f t="shared" si="9"/>
        <v>110</v>
      </c>
      <c r="G33" s="37">
        <f t="shared" si="3"/>
        <v>33000</v>
      </c>
      <c r="H33" s="37">
        <f t="shared" si="4"/>
        <v>25500</v>
      </c>
      <c r="I33" s="44"/>
      <c r="J33" s="45">
        <f t="shared" si="5"/>
        <v>7500</v>
      </c>
      <c r="K33" s="5"/>
      <c r="L33" s="9"/>
      <c r="M33" s="190"/>
    </row>
    <row r="34" spans="1:13" x14ac:dyDescent="0.2">
      <c r="A34" s="137"/>
      <c r="B34" s="9"/>
      <c r="C34" s="5"/>
      <c r="D34" s="38"/>
      <c r="E34" s="39">
        <f>E33-J$14</f>
        <v>200</v>
      </c>
      <c r="F34" s="40">
        <f t="shared" si="9"/>
        <v>110</v>
      </c>
      <c r="G34" s="41">
        <f t="shared" si="3"/>
        <v>22000</v>
      </c>
      <c r="H34" s="41">
        <f t="shared" si="4"/>
        <v>17000</v>
      </c>
      <c r="I34" s="42"/>
      <c r="J34" s="43">
        <f t="shared" si="5"/>
        <v>5000</v>
      </c>
      <c r="K34" s="5"/>
      <c r="L34" s="9"/>
      <c r="M34" s="190"/>
    </row>
    <row r="35" spans="1:13" x14ac:dyDescent="0.2">
      <c r="A35" s="137"/>
      <c r="B35" s="9"/>
      <c r="C35" s="5"/>
      <c r="D35" s="34"/>
      <c r="E35" s="35">
        <f>E34-J$14</f>
        <v>100</v>
      </c>
      <c r="F35" s="36">
        <f t="shared" si="9"/>
        <v>110</v>
      </c>
      <c r="G35" s="37">
        <f t="shared" si="3"/>
        <v>11000</v>
      </c>
      <c r="H35" s="37">
        <f t="shared" si="4"/>
        <v>8500</v>
      </c>
      <c r="I35" s="44"/>
      <c r="J35" s="45">
        <f t="shared" si="5"/>
        <v>2500</v>
      </c>
      <c r="K35" s="5"/>
      <c r="L35" s="9"/>
      <c r="M35" s="190"/>
    </row>
    <row r="36" spans="1:13" x14ac:dyDescent="0.2">
      <c r="A36" s="137"/>
      <c r="B36" s="9"/>
      <c r="C36" s="5"/>
      <c r="D36" s="47"/>
      <c r="E36" s="48">
        <f>E35-J$14</f>
        <v>0</v>
      </c>
      <c r="F36" s="40">
        <f t="shared" si="9"/>
        <v>110</v>
      </c>
      <c r="G36" s="41">
        <f t="shared" si="3"/>
        <v>0</v>
      </c>
      <c r="H36" s="41">
        <f t="shared" si="4"/>
        <v>0</v>
      </c>
      <c r="I36" s="42"/>
      <c r="J36" s="43">
        <f t="shared" si="5"/>
        <v>0</v>
      </c>
      <c r="K36" s="5"/>
      <c r="L36" s="9"/>
      <c r="M36" s="190"/>
    </row>
    <row r="37" spans="1:13" x14ac:dyDescent="0.2">
      <c r="A37" s="137"/>
      <c r="B37" s="9"/>
      <c r="C37" s="5"/>
      <c r="D37" s="6"/>
      <c r="E37" s="5"/>
      <c r="F37" s="5"/>
      <c r="G37" s="5"/>
      <c r="H37" s="7"/>
      <c r="I37" s="5"/>
      <c r="J37" s="5"/>
      <c r="K37" s="5"/>
      <c r="L37" s="9"/>
      <c r="M37" s="190"/>
    </row>
    <row r="38" spans="1:13" x14ac:dyDescent="0.2">
      <c r="A38" s="137"/>
      <c r="B38" s="9"/>
      <c r="C38" s="5"/>
      <c r="D38" s="61" t="s">
        <v>15</v>
      </c>
      <c r="E38" s="61"/>
      <c r="F38" s="61"/>
      <c r="G38" s="61"/>
      <c r="H38" s="61"/>
      <c r="I38" s="61"/>
      <c r="J38" s="61"/>
      <c r="K38" s="5"/>
      <c r="L38" s="9"/>
      <c r="M38" s="190"/>
    </row>
    <row r="39" spans="1:13" x14ac:dyDescent="0.2">
      <c r="A39" s="137"/>
      <c r="B39" s="9"/>
      <c r="C39" s="5"/>
      <c r="D39" s="6"/>
      <c r="E39" s="5"/>
      <c r="F39" s="5"/>
      <c r="G39" s="5"/>
      <c r="H39" s="7"/>
      <c r="I39" s="5"/>
      <c r="J39" s="5"/>
      <c r="K39" s="5"/>
      <c r="L39" s="9"/>
      <c r="M39" s="190"/>
    </row>
    <row r="40" spans="1:13" x14ac:dyDescent="0.2">
      <c r="A40" s="137"/>
      <c r="B40" s="9"/>
      <c r="C40" s="9"/>
      <c r="D40" s="8"/>
      <c r="E40" s="9"/>
      <c r="F40" s="9"/>
      <c r="G40" s="9"/>
      <c r="H40" s="10"/>
      <c r="I40" s="9"/>
      <c r="J40" s="9"/>
      <c r="K40" s="9"/>
      <c r="L40" s="9"/>
      <c r="M40" s="190"/>
    </row>
    <row r="41" spans="1:13" x14ac:dyDescent="0.2">
      <c r="A41" s="137"/>
      <c r="B41" s="138"/>
      <c r="C41" s="138"/>
      <c r="D41" s="139"/>
      <c r="E41" s="138"/>
      <c r="F41" s="138"/>
      <c r="G41" s="138"/>
      <c r="H41" s="140"/>
      <c r="I41" s="138"/>
      <c r="J41" s="138"/>
      <c r="K41" s="138"/>
      <c r="L41" s="138"/>
      <c r="M41" s="141"/>
    </row>
    <row r="42" spans="1:13" x14ac:dyDescent="0.2">
      <c r="A42" s="157" t="s">
        <v>0</v>
      </c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9"/>
    </row>
    <row r="43" spans="1:13" ht="17" thickBot="1" x14ac:dyDescent="0.25">
      <c r="A43" s="160"/>
      <c r="B43" s="161"/>
      <c r="C43" s="161"/>
      <c r="D43" s="162"/>
      <c r="E43" s="161"/>
      <c r="F43" s="161"/>
      <c r="G43" s="161"/>
      <c r="H43" s="163"/>
      <c r="I43" s="161"/>
      <c r="J43" s="161"/>
      <c r="K43" s="161"/>
      <c r="L43" s="161"/>
      <c r="M43" s="164"/>
    </row>
    <row r="44" spans="1:13" ht="17" thickTop="1" x14ac:dyDescent="0.2"/>
  </sheetData>
  <sheetProtection algorithmName="SHA-512" hashValue="dCQruEalp9uhw9uiPNQXo9k1MTStNbZJItBfS6Ih0iMA8jwayvx5jIEgha36ETcaZxodkLYL9OqQU6phE828jw==" saltValue="Eai0KQT/QdXOn4lrBZDMRQ==" spinCount="100000" sheet="1" objects="1" scenarios="1" selectLockedCells="1"/>
  <mergeCells count="7">
    <mergeCell ref="F1:M1"/>
    <mergeCell ref="M26:M40"/>
    <mergeCell ref="D18:E18"/>
    <mergeCell ref="C3:K4"/>
    <mergeCell ref="D38:J38"/>
    <mergeCell ref="A42:M42"/>
    <mergeCell ref="D17:E17"/>
  </mergeCells>
  <hyperlinks>
    <hyperlink ref="A42" r:id="rId1" xr:uid="{22A2F81B-4997-9145-A72E-0BC531F5E513}"/>
  </hyperlinks>
  <printOptions horizontalCentered="1" verticalCentered="1"/>
  <pageMargins left="0" right="0" top="0.75" bottom="0.75" header="0.3" footer="0.3"/>
  <pageSetup orientation="portrait" horizontalDpi="0" verticalDpi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8D2B3-849E-8F4F-8C6A-49D02F07DB7B}">
  <dimension ref="A1:AO50"/>
  <sheetViews>
    <sheetView workbookViewId="0">
      <selection activeCell="J14" sqref="J14"/>
    </sheetView>
  </sheetViews>
  <sheetFormatPr baseColWidth="10" defaultRowHeight="16" x14ac:dyDescent="0.2"/>
  <cols>
    <col min="1" max="3" width="3.6640625" style="1" customWidth="1"/>
    <col min="4" max="4" width="10.83203125" style="2"/>
    <col min="5" max="5" width="10.83203125" style="1"/>
    <col min="6" max="6" width="10.83203125" style="1" customWidth="1"/>
    <col min="7" max="7" width="13.33203125" style="1" customWidth="1"/>
    <col min="8" max="8" width="13.33203125" style="3" customWidth="1"/>
    <col min="9" max="9" width="3.1640625" style="1" customWidth="1"/>
    <col min="10" max="10" width="10.83203125" style="1" customWidth="1"/>
    <col min="11" max="13" width="3.6640625" style="1" customWidth="1"/>
    <col min="14" max="14" width="10.83203125" style="1"/>
    <col min="15" max="17" width="3.83203125" style="1" customWidth="1"/>
    <col min="18" max="20" width="10.83203125" style="1" customWidth="1"/>
    <col min="21" max="22" width="13.33203125" style="1" customWidth="1"/>
    <col min="23" max="23" width="3.1640625" style="1" customWidth="1"/>
    <col min="24" max="24" width="10.83203125" style="1"/>
    <col min="25" max="27" width="3.6640625" style="1" customWidth="1"/>
    <col min="28" max="28" width="10.83203125" style="1"/>
    <col min="29" max="31" width="3.83203125" style="1" customWidth="1"/>
    <col min="32" max="34" width="10.83203125" style="1"/>
    <col min="35" max="36" width="13.33203125" style="1" customWidth="1"/>
    <col min="37" max="37" width="3.1640625" style="1" customWidth="1"/>
    <col min="38" max="38" width="10.83203125" style="1"/>
    <col min="39" max="41" width="3.6640625" style="1" customWidth="1"/>
    <col min="42" max="16384" width="10.83203125" style="1"/>
  </cols>
  <sheetData>
    <row r="1" spans="1:41" ht="44" customHeight="1" thickTop="1" x14ac:dyDescent="0.2">
      <c r="A1" s="133"/>
      <c r="B1" s="134"/>
      <c r="C1" s="134"/>
      <c r="D1" s="134"/>
      <c r="E1" s="134"/>
      <c r="F1" s="135" t="s">
        <v>20</v>
      </c>
      <c r="G1" s="135"/>
      <c r="H1" s="135"/>
      <c r="I1" s="135"/>
      <c r="J1" s="135"/>
      <c r="K1" s="135"/>
      <c r="L1" s="135"/>
      <c r="M1" s="136"/>
      <c r="O1" s="133"/>
      <c r="P1" s="134"/>
      <c r="Q1" s="134"/>
      <c r="R1" s="134"/>
      <c r="S1" s="134"/>
      <c r="T1" s="135" t="s">
        <v>20</v>
      </c>
      <c r="U1" s="135"/>
      <c r="V1" s="135"/>
      <c r="W1" s="135"/>
      <c r="X1" s="135"/>
      <c r="Y1" s="135"/>
      <c r="Z1" s="135"/>
      <c r="AA1" s="136"/>
      <c r="AC1" s="133"/>
      <c r="AD1" s="134"/>
      <c r="AE1" s="134"/>
      <c r="AF1" s="134"/>
      <c r="AG1" s="134"/>
      <c r="AH1" s="135" t="s">
        <v>20</v>
      </c>
      <c r="AI1" s="135"/>
      <c r="AJ1" s="135"/>
      <c r="AK1" s="135"/>
      <c r="AL1" s="135"/>
      <c r="AM1" s="135"/>
      <c r="AN1" s="135"/>
      <c r="AO1" s="136"/>
    </row>
    <row r="2" spans="1:41" x14ac:dyDescent="0.2">
      <c r="A2" s="137"/>
      <c r="B2" s="138"/>
      <c r="C2" s="138"/>
      <c r="D2" s="139"/>
      <c r="E2" s="138"/>
      <c r="F2" s="138"/>
      <c r="G2" s="138"/>
      <c r="H2" s="140"/>
      <c r="I2" s="138"/>
      <c r="J2" s="138"/>
      <c r="K2" s="138"/>
      <c r="L2" s="138"/>
      <c r="M2" s="141"/>
      <c r="O2" s="137"/>
      <c r="P2" s="138"/>
      <c r="Q2" s="138"/>
      <c r="R2" s="139"/>
      <c r="S2" s="138"/>
      <c r="T2" s="138"/>
      <c r="U2" s="138"/>
      <c r="V2" s="140"/>
      <c r="W2" s="138"/>
      <c r="X2" s="138"/>
      <c r="Y2" s="138"/>
      <c r="Z2" s="138"/>
      <c r="AA2" s="141"/>
      <c r="AC2" s="137"/>
      <c r="AD2" s="138"/>
      <c r="AE2" s="138"/>
      <c r="AF2" s="139"/>
      <c r="AG2" s="138"/>
      <c r="AH2" s="138"/>
      <c r="AI2" s="138"/>
      <c r="AJ2" s="140"/>
      <c r="AK2" s="138"/>
      <c r="AL2" s="138"/>
      <c r="AM2" s="138"/>
      <c r="AN2" s="138"/>
      <c r="AO2" s="141"/>
    </row>
    <row r="3" spans="1:41" x14ac:dyDescent="0.2">
      <c r="A3" s="137"/>
      <c r="B3" s="138"/>
      <c r="C3" s="142" t="s">
        <v>19</v>
      </c>
      <c r="D3" s="142"/>
      <c r="E3" s="142"/>
      <c r="F3" s="142"/>
      <c r="G3" s="142"/>
      <c r="H3" s="142"/>
      <c r="I3" s="142"/>
      <c r="J3" s="142"/>
      <c r="K3" s="142"/>
      <c r="L3" s="138"/>
      <c r="M3" s="141"/>
      <c r="O3" s="137"/>
      <c r="P3" s="138"/>
      <c r="Q3" s="142" t="s">
        <v>19</v>
      </c>
      <c r="R3" s="142"/>
      <c r="S3" s="142"/>
      <c r="T3" s="142"/>
      <c r="U3" s="142"/>
      <c r="V3" s="142"/>
      <c r="W3" s="142"/>
      <c r="X3" s="142"/>
      <c r="Y3" s="142"/>
      <c r="Z3" s="138"/>
      <c r="AA3" s="141"/>
      <c r="AC3" s="137"/>
      <c r="AD3" s="138"/>
      <c r="AE3" s="142" t="s">
        <v>19</v>
      </c>
      <c r="AF3" s="142"/>
      <c r="AG3" s="142"/>
      <c r="AH3" s="142"/>
      <c r="AI3" s="142"/>
      <c r="AJ3" s="142"/>
      <c r="AK3" s="142"/>
      <c r="AL3" s="142"/>
      <c r="AM3" s="142"/>
      <c r="AN3" s="138"/>
      <c r="AO3" s="141"/>
    </row>
    <row r="4" spans="1:41" x14ac:dyDescent="0.2">
      <c r="A4" s="137"/>
      <c r="B4" s="138"/>
      <c r="C4" s="142"/>
      <c r="D4" s="142"/>
      <c r="E4" s="142"/>
      <c r="F4" s="142"/>
      <c r="G4" s="142"/>
      <c r="H4" s="142"/>
      <c r="I4" s="142"/>
      <c r="J4" s="142"/>
      <c r="K4" s="142"/>
      <c r="L4" s="138"/>
      <c r="M4" s="141"/>
      <c r="O4" s="137"/>
      <c r="P4" s="138"/>
      <c r="Q4" s="142"/>
      <c r="R4" s="142"/>
      <c r="S4" s="142"/>
      <c r="T4" s="142"/>
      <c r="U4" s="142"/>
      <c r="V4" s="142"/>
      <c r="W4" s="142"/>
      <c r="X4" s="142"/>
      <c r="Y4" s="142"/>
      <c r="Z4" s="138"/>
      <c r="AA4" s="141"/>
      <c r="AC4" s="137"/>
      <c r="AD4" s="138"/>
      <c r="AE4" s="142"/>
      <c r="AF4" s="142"/>
      <c r="AG4" s="142"/>
      <c r="AH4" s="142"/>
      <c r="AI4" s="142"/>
      <c r="AJ4" s="142"/>
      <c r="AK4" s="142"/>
      <c r="AL4" s="142"/>
      <c r="AM4" s="142"/>
      <c r="AN4" s="138"/>
      <c r="AO4" s="141"/>
    </row>
    <row r="5" spans="1:41" x14ac:dyDescent="0.2">
      <c r="A5" s="137"/>
      <c r="B5" s="138"/>
      <c r="C5" s="138"/>
      <c r="D5" s="139"/>
      <c r="E5" s="138"/>
      <c r="F5" s="138"/>
      <c r="G5" s="138"/>
      <c r="H5" s="140"/>
      <c r="I5" s="138"/>
      <c r="J5" s="138"/>
      <c r="K5" s="138"/>
      <c r="L5" s="138"/>
      <c r="M5" s="141"/>
      <c r="O5" s="137"/>
      <c r="P5" s="138"/>
      <c r="Q5" s="138"/>
      <c r="R5" s="139"/>
      <c r="S5" s="138"/>
      <c r="T5" s="138"/>
      <c r="U5" s="138"/>
      <c r="V5" s="140"/>
      <c r="W5" s="138"/>
      <c r="X5" s="138"/>
      <c r="Y5" s="138"/>
      <c r="Z5" s="138"/>
      <c r="AA5" s="141"/>
      <c r="AC5" s="137"/>
      <c r="AD5" s="138"/>
      <c r="AE5" s="138"/>
      <c r="AF5" s="139"/>
      <c r="AG5" s="138"/>
      <c r="AH5" s="138"/>
      <c r="AI5" s="138"/>
      <c r="AJ5" s="140"/>
      <c r="AK5" s="138"/>
      <c r="AL5" s="138"/>
      <c r="AM5" s="138"/>
      <c r="AN5" s="138"/>
      <c r="AO5" s="141"/>
    </row>
    <row r="6" spans="1:41" x14ac:dyDescent="0.2">
      <c r="A6" s="137"/>
      <c r="B6" s="9"/>
      <c r="C6" s="9"/>
      <c r="D6" s="8"/>
      <c r="E6" s="9"/>
      <c r="F6" s="8"/>
      <c r="G6" s="8"/>
      <c r="H6" s="12"/>
      <c r="I6" s="8"/>
      <c r="J6" s="8"/>
      <c r="K6" s="9"/>
      <c r="L6" s="9"/>
      <c r="M6" s="141"/>
      <c r="O6" s="137"/>
      <c r="P6" s="9"/>
      <c r="Q6" s="9"/>
      <c r="R6" s="8"/>
      <c r="S6" s="9"/>
      <c r="T6" s="8"/>
      <c r="U6" s="8"/>
      <c r="V6" s="12"/>
      <c r="W6" s="8"/>
      <c r="X6" s="8"/>
      <c r="Y6" s="9"/>
      <c r="Z6" s="9"/>
      <c r="AA6" s="141"/>
      <c r="AC6" s="137"/>
      <c r="AD6" s="9"/>
      <c r="AE6" s="9"/>
      <c r="AF6" s="8"/>
      <c r="AG6" s="9"/>
      <c r="AH6" s="8"/>
      <c r="AI6" s="8"/>
      <c r="AJ6" s="12"/>
      <c r="AK6" s="8"/>
      <c r="AL6" s="8"/>
      <c r="AM6" s="9"/>
      <c r="AN6" s="9"/>
      <c r="AO6" s="141"/>
    </row>
    <row r="7" spans="1:41" x14ac:dyDescent="0.2">
      <c r="A7" s="137"/>
      <c r="B7" s="9"/>
      <c r="C7" s="9"/>
      <c r="D7" s="8" t="s">
        <v>13</v>
      </c>
      <c r="E7" s="9"/>
      <c r="F7" s="143">
        <f>'Gross Profit Original'!F7</f>
        <v>100</v>
      </c>
      <c r="G7" s="8"/>
      <c r="H7" s="144" t="s">
        <v>10</v>
      </c>
      <c r="I7" s="8"/>
      <c r="J7" s="145">
        <f>'Price Increase Considerations'!J7</f>
        <v>0.1</v>
      </c>
      <c r="K7" s="9"/>
      <c r="L7" s="9"/>
      <c r="M7" s="141"/>
      <c r="O7" s="137"/>
      <c r="P7" s="9"/>
      <c r="Q7" s="9"/>
      <c r="R7" s="8" t="s">
        <v>13</v>
      </c>
      <c r="S7" s="9"/>
      <c r="T7" s="143">
        <f>F7</f>
        <v>100</v>
      </c>
      <c r="U7" s="8"/>
      <c r="V7" s="144" t="s">
        <v>10</v>
      </c>
      <c r="W7" s="8"/>
      <c r="X7" s="145">
        <f>J7</f>
        <v>0.1</v>
      </c>
      <c r="Y7" s="9"/>
      <c r="Z7" s="9"/>
      <c r="AA7" s="141"/>
      <c r="AC7" s="137"/>
      <c r="AD7" s="9"/>
      <c r="AE7" s="9"/>
      <c r="AF7" s="8" t="s">
        <v>13</v>
      </c>
      <c r="AG7" s="9"/>
      <c r="AH7" s="143">
        <f>F7</f>
        <v>100</v>
      </c>
      <c r="AI7" s="8"/>
      <c r="AJ7" s="144" t="s">
        <v>10</v>
      </c>
      <c r="AK7" s="8"/>
      <c r="AL7" s="145">
        <f>J7</f>
        <v>0.1</v>
      </c>
      <c r="AM7" s="9"/>
      <c r="AN7" s="9"/>
      <c r="AO7" s="141"/>
    </row>
    <row r="8" spans="1:41" x14ac:dyDescent="0.2">
      <c r="A8" s="137"/>
      <c r="B8" s="9"/>
      <c r="C8" s="9"/>
      <c r="D8" s="8"/>
      <c r="E8" s="9"/>
      <c r="F8" s="8"/>
      <c r="G8" s="8"/>
      <c r="H8" s="12"/>
      <c r="I8" s="8"/>
      <c r="J8" s="8"/>
      <c r="K8" s="9"/>
      <c r="L8" s="9"/>
      <c r="M8" s="141"/>
      <c r="O8" s="137"/>
      <c r="P8" s="9"/>
      <c r="Q8" s="9"/>
      <c r="R8" s="8"/>
      <c r="S8" s="9"/>
      <c r="T8" s="8"/>
      <c r="U8" s="8"/>
      <c r="V8" s="12"/>
      <c r="W8" s="8"/>
      <c r="X8" s="8"/>
      <c r="Y8" s="9"/>
      <c r="Z8" s="9"/>
      <c r="AA8" s="141"/>
      <c r="AC8" s="137"/>
      <c r="AD8" s="9"/>
      <c r="AE8" s="9"/>
      <c r="AF8" s="8"/>
      <c r="AG8" s="9"/>
      <c r="AH8" s="8"/>
      <c r="AI8" s="8"/>
      <c r="AJ8" s="12"/>
      <c r="AK8" s="8"/>
      <c r="AL8" s="8"/>
      <c r="AM8" s="9"/>
      <c r="AN8" s="9"/>
      <c r="AO8" s="141"/>
    </row>
    <row r="9" spans="1:41" x14ac:dyDescent="0.2">
      <c r="A9" s="137"/>
      <c r="B9" s="9"/>
      <c r="C9" s="9"/>
      <c r="D9" s="8" t="s">
        <v>2</v>
      </c>
      <c r="E9" s="9"/>
      <c r="F9" s="143">
        <f>'Gross Profit Original'!F9</f>
        <v>85</v>
      </c>
      <c r="G9" s="8"/>
      <c r="H9" s="192" t="s">
        <v>11</v>
      </c>
      <c r="I9" s="71"/>
      <c r="J9" s="193">
        <v>90</v>
      </c>
      <c r="K9" s="9"/>
      <c r="L9" s="9"/>
      <c r="M9" s="141"/>
      <c r="O9" s="137"/>
      <c r="P9" s="9"/>
      <c r="Q9" s="9"/>
      <c r="R9" s="8" t="s">
        <v>2</v>
      </c>
      <c r="S9" s="9"/>
      <c r="T9" s="143">
        <f>F9</f>
        <v>85</v>
      </c>
      <c r="U9" s="8"/>
      <c r="V9" s="194" t="s">
        <v>11</v>
      </c>
      <c r="W9" s="195"/>
      <c r="X9" s="196">
        <v>100</v>
      </c>
      <c r="Y9" s="9"/>
      <c r="Z9" s="9"/>
      <c r="AA9" s="141"/>
      <c r="AC9" s="137"/>
      <c r="AD9" s="9"/>
      <c r="AE9" s="9"/>
      <c r="AF9" s="8" t="s">
        <v>2</v>
      </c>
      <c r="AG9" s="9"/>
      <c r="AH9" s="143">
        <f>F9</f>
        <v>85</v>
      </c>
      <c r="AI9" s="8"/>
      <c r="AJ9" s="197" t="s">
        <v>11</v>
      </c>
      <c r="AK9" s="78"/>
      <c r="AL9" s="198">
        <f>AH7+(AH7*AL7)</f>
        <v>110</v>
      </c>
      <c r="AM9" s="9"/>
      <c r="AN9" s="9"/>
      <c r="AO9" s="141"/>
    </row>
    <row r="10" spans="1:41" x14ac:dyDescent="0.2">
      <c r="A10" s="137"/>
      <c r="B10" s="9"/>
      <c r="C10" s="9"/>
      <c r="D10" s="8"/>
      <c r="E10" s="9"/>
      <c r="F10" s="8"/>
      <c r="G10" s="8"/>
      <c r="H10" s="12"/>
      <c r="I10" s="8"/>
      <c r="J10" s="8"/>
      <c r="K10" s="9"/>
      <c r="L10" s="9"/>
      <c r="M10" s="141"/>
      <c r="O10" s="137"/>
      <c r="P10" s="9"/>
      <c r="Q10" s="9"/>
      <c r="R10" s="8"/>
      <c r="S10" s="9"/>
      <c r="T10" s="8"/>
      <c r="U10" s="8"/>
      <c r="V10" s="12"/>
      <c r="W10" s="8"/>
      <c r="X10" s="8"/>
      <c r="Y10" s="9"/>
      <c r="Z10" s="9"/>
      <c r="AA10" s="141"/>
      <c r="AC10" s="137"/>
      <c r="AD10" s="9"/>
      <c r="AE10" s="9"/>
      <c r="AF10" s="8"/>
      <c r="AG10" s="9"/>
      <c r="AH10" s="8"/>
      <c r="AI10" s="8"/>
      <c r="AJ10" s="12"/>
      <c r="AK10" s="8"/>
      <c r="AL10" s="8"/>
      <c r="AM10" s="9"/>
      <c r="AN10" s="9"/>
      <c r="AO10" s="141"/>
    </row>
    <row r="11" spans="1:41" x14ac:dyDescent="0.2">
      <c r="A11" s="137"/>
      <c r="B11" s="9"/>
      <c r="C11" s="9"/>
      <c r="D11" s="8" t="s">
        <v>3</v>
      </c>
      <c r="E11" s="9"/>
      <c r="F11" s="146">
        <f>'Gross Profit Original'!F11</f>
        <v>15</v>
      </c>
      <c r="G11" s="8"/>
      <c r="H11" s="71" t="s">
        <v>3</v>
      </c>
      <c r="I11" s="70"/>
      <c r="J11" s="193">
        <f>J9-F9</f>
        <v>5</v>
      </c>
      <c r="K11" s="9"/>
      <c r="L11" s="9"/>
      <c r="M11" s="141"/>
      <c r="O11" s="137"/>
      <c r="P11" s="9"/>
      <c r="Q11" s="9"/>
      <c r="R11" s="8" t="s">
        <v>3</v>
      </c>
      <c r="S11" s="9"/>
      <c r="T11" s="146">
        <f>F11</f>
        <v>15</v>
      </c>
      <c r="U11" s="8"/>
      <c r="V11" s="195" t="s">
        <v>3</v>
      </c>
      <c r="W11" s="202"/>
      <c r="X11" s="196">
        <f>X9-T9</f>
        <v>15</v>
      </c>
      <c r="Y11" s="9"/>
      <c r="Z11" s="9"/>
      <c r="AA11" s="141"/>
      <c r="AC11" s="137"/>
      <c r="AD11" s="9"/>
      <c r="AE11" s="9"/>
      <c r="AF11" s="8" t="s">
        <v>3</v>
      </c>
      <c r="AG11" s="9"/>
      <c r="AH11" s="146">
        <f>F11</f>
        <v>15</v>
      </c>
      <c r="AI11" s="8"/>
      <c r="AJ11" s="78" t="s">
        <v>3</v>
      </c>
      <c r="AK11" s="77"/>
      <c r="AL11" s="198">
        <f>AL9-AH9</f>
        <v>25</v>
      </c>
      <c r="AM11" s="9"/>
      <c r="AN11" s="9"/>
      <c r="AO11" s="141"/>
    </row>
    <row r="12" spans="1:41" x14ac:dyDescent="0.2">
      <c r="A12" s="137"/>
      <c r="B12" s="9"/>
      <c r="C12" s="9"/>
      <c r="D12" s="148" t="s">
        <v>4</v>
      </c>
      <c r="E12" s="149"/>
      <c r="F12" s="150">
        <f>F11/F7</f>
        <v>0.15</v>
      </c>
      <c r="G12" s="8"/>
      <c r="H12" s="199" t="s">
        <v>4</v>
      </c>
      <c r="I12" s="200"/>
      <c r="J12" s="201">
        <f>J11/J9</f>
        <v>5.5555555555555552E-2</v>
      </c>
      <c r="K12" s="9"/>
      <c r="L12" s="9"/>
      <c r="M12" s="141"/>
      <c r="O12" s="137"/>
      <c r="P12" s="9"/>
      <c r="Q12" s="9"/>
      <c r="R12" s="148" t="s">
        <v>4</v>
      </c>
      <c r="S12" s="149"/>
      <c r="T12" s="150">
        <f>T11/T7</f>
        <v>0.15</v>
      </c>
      <c r="U12" s="8"/>
      <c r="V12" s="203" t="s">
        <v>4</v>
      </c>
      <c r="W12" s="204"/>
      <c r="X12" s="205">
        <f>X11/X9</f>
        <v>0.15</v>
      </c>
      <c r="Y12" s="9"/>
      <c r="Z12" s="9"/>
      <c r="AA12" s="141"/>
      <c r="AC12" s="137"/>
      <c r="AD12" s="9"/>
      <c r="AE12" s="9"/>
      <c r="AF12" s="148" t="s">
        <v>4</v>
      </c>
      <c r="AG12" s="149"/>
      <c r="AH12" s="150">
        <f>AH11/AH7</f>
        <v>0.15</v>
      </c>
      <c r="AI12" s="8"/>
      <c r="AJ12" s="206" t="s">
        <v>4</v>
      </c>
      <c r="AK12" s="207"/>
      <c r="AL12" s="208">
        <f>AL11/AL9</f>
        <v>0.22727272727272727</v>
      </c>
      <c r="AM12" s="9"/>
      <c r="AN12" s="9"/>
      <c r="AO12" s="141"/>
    </row>
    <row r="13" spans="1:41" x14ac:dyDescent="0.2">
      <c r="A13" s="137"/>
      <c r="B13" s="9"/>
      <c r="C13" s="9"/>
      <c r="D13" s="148"/>
      <c r="E13" s="149"/>
      <c r="F13" s="150"/>
      <c r="G13" s="8"/>
      <c r="H13" s="12"/>
      <c r="I13" s="8"/>
      <c r="J13" s="151"/>
      <c r="K13" s="9"/>
      <c r="L13" s="9"/>
      <c r="M13" s="141"/>
      <c r="O13" s="137"/>
      <c r="P13" s="9"/>
      <c r="Q13" s="9"/>
      <c r="R13" s="148"/>
      <c r="S13" s="149"/>
      <c r="T13" s="150"/>
      <c r="U13" s="8"/>
      <c r="V13" s="12"/>
      <c r="W13" s="8"/>
      <c r="X13" s="151"/>
      <c r="Y13" s="9"/>
      <c r="Z13" s="9"/>
      <c r="AA13" s="141"/>
      <c r="AC13" s="137"/>
      <c r="AD13" s="9"/>
      <c r="AE13" s="9"/>
      <c r="AF13" s="148"/>
      <c r="AG13" s="149"/>
      <c r="AH13" s="150"/>
      <c r="AI13" s="8"/>
      <c r="AJ13" s="12"/>
      <c r="AK13" s="8"/>
      <c r="AL13" s="151"/>
      <c r="AM13" s="9"/>
      <c r="AN13" s="9"/>
      <c r="AO13" s="141"/>
    </row>
    <row r="14" spans="1:41" x14ac:dyDescent="0.2">
      <c r="A14" s="137"/>
      <c r="B14" s="9"/>
      <c r="C14" s="9"/>
      <c r="D14" s="144" t="s">
        <v>12</v>
      </c>
      <c r="E14" s="9"/>
      <c r="F14" s="147">
        <f>'Gross Profit Original'!F14</f>
        <v>1000</v>
      </c>
      <c r="G14" s="8"/>
      <c r="H14" s="144" t="s">
        <v>9</v>
      </c>
      <c r="I14" s="8"/>
      <c r="J14" s="188">
        <v>100</v>
      </c>
      <c r="K14" s="9"/>
      <c r="L14" s="9"/>
      <c r="M14" s="141"/>
      <c r="O14" s="137"/>
      <c r="P14" s="9"/>
      <c r="Q14" s="9"/>
      <c r="R14" s="144" t="s">
        <v>12</v>
      </c>
      <c r="S14" s="9"/>
      <c r="T14" s="147">
        <f>F14</f>
        <v>1000</v>
      </c>
      <c r="U14" s="8"/>
      <c r="V14" s="144" t="s">
        <v>9</v>
      </c>
      <c r="W14" s="8"/>
      <c r="X14" s="147">
        <f>J14</f>
        <v>100</v>
      </c>
      <c r="Y14" s="9"/>
      <c r="Z14" s="9"/>
      <c r="AA14" s="141"/>
      <c r="AC14" s="137"/>
      <c r="AD14" s="9"/>
      <c r="AE14" s="9"/>
      <c r="AF14" s="144" t="s">
        <v>12</v>
      </c>
      <c r="AG14" s="9"/>
      <c r="AH14" s="147">
        <f>F14</f>
        <v>1000</v>
      </c>
      <c r="AI14" s="8"/>
      <c r="AJ14" s="144" t="s">
        <v>9</v>
      </c>
      <c r="AK14" s="8"/>
      <c r="AL14" s="147">
        <f>J14</f>
        <v>100</v>
      </c>
      <c r="AM14" s="9"/>
      <c r="AN14" s="9"/>
      <c r="AO14" s="141"/>
    </row>
    <row r="15" spans="1:41" x14ac:dyDescent="0.2">
      <c r="A15" s="137"/>
      <c r="B15" s="9"/>
      <c r="C15" s="9"/>
      <c r="D15" s="8"/>
      <c r="E15" s="9"/>
      <c r="F15" s="8"/>
      <c r="G15" s="8"/>
      <c r="H15" s="12"/>
      <c r="I15" s="8"/>
      <c r="J15" s="8"/>
      <c r="K15" s="9"/>
      <c r="L15" s="9"/>
      <c r="M15" s="141"/>
      <c r="O15" s="137"/>
      <c r="P15" s="9"/>
      <c r="Q15" s="9"/>
      <c r="R15" s="8"/>
      <c r="S15" s="9"/>
      <c r="T15" s="8"/>
      <c r="U15" s="8"/>
      <c r="V15" s="12"/>
      <c r="W15" s="8"/>
      <c r="X15" s="8"/>
      <c r="Y15" s="9"/>
      <c r="Z15" s="9"/>
      <c r="AA15" s="141"/>
      <c r="AC15" s="137"/>
      <c r="AD15" s="9"/>
      <c r="AE15" s="9"/>
      <c r="AF15" s="8"/>
      <c r="AG15" s="9"/>
      <c r="AH15" s="8"/>
      <c r="AI15" s="8"/>
      <c r="AJ15" s="12"/>
      <c r="AK15" s="8"/>
      <c r="AL15" s="8"/>
      <c r="AM15" s="9"/>
      <c r="AN15" s="9"/>
      <c r="AO15" s="141"/>
    </row>
    <row r="16" spans="1:41" x14ac:dyDescent="0.2">
      <c r="A16" s="137"/>
      <c r="B16" s="9"/>
      <c r="C16" s="9"/>
      <c r="D16" s="1"/>
      <c r="G16" s="8"/>
      <c r="H16" s="144" t="s">
        <v>17</v>
      </c>
      <c r="I16" s="8"/>
      <c r="J16" s="188">
        <v>5000</v>
      </c>
      <c r="K16" s="9"/>
      <c r="L16" s="9"/>
      <c r="M16" s="141"/>
      <c r="O16" s="137"/>
      <c r="P16" s="9"/>
      <c r="Q16" s="9"/>
      <c r="U16" s="8"/>
      <c r="V16" s="144" t="s">
        <v>17</v>
      </c>
      <c r="W16" s="8"/>
      <c r="X16" s="147">
        <f>J16</f>
        <v>5000</v>
      </c>
      <c r="Y16" s="9"/>
      <c r="Z16" s="9"/>
      <c r="AA16" s="141"/>
      <c r="AC16" s="137"/>
      <c r="AD16" s="9"/>
      <c r="AE16" s="9"/>
      <c r="AI16" s="8"/>
      <c r="AJ16" s="144" t="s">
        <v>17</v>
      </c>
      <c r="AK16" s="8"/>
      <c r="AL16" s="147">
        <f>J16</f>
        <v>5000</v>
      </c>
      <c r="AM16" s="9"/>
      <c r="AN16" s="9"/>
      <c r="AO16" s="141"/>
    </row>
    <row r="17" spans="1:41" x14ac:dyDescent="0.2">
      <c r="A17" s="137"/>
      <c r="B17" s="9"/>
      <c r="C17" s="9"/>
      <c r="D17" s="8"/>
      <c r="E17" s="9"/>
      <c r="F17" s="9"/>
      <c r="G17" s="9"/>
      <c r="H17" s="10"/>
      <c r="I17" s="9"/>
      <c r="J17" s="9"/>
      <c r="K17" s="9"/>
      <c r="L17" s="9"/>
      <c r="M17" s="141"/>
      <c r="O17" s="137"/>
      <c r="P17" s="9"/>
      <c r="Q17" s="9"/>
      <c r="R17" s="8"/>
      <c r="S17" s="9"/>
      <c r="T17" s="9"/>
      <c r="U17" s="9"/>
      <c r="V17" s="10"/>
      <c r="W17" s="9"/>
      <c r="X17" s="9"/>
      <c r="Y17" s="9"/>
      <c r="Z17" s="9"/>
      <c r="AA17" s="141"/>
      <c r="AC17" s="137"/>
      <c r="AD17" s="9"/>
      <c r="AE17" s="9"/>
      <c r="AF17" s="8"/>
      <c r="AG17" s="9"/>
      <c r="AH17" s="9"/>
      <c r="AI17" s="9"/>
      <c r="AJ17" s="10"/>
      <c r="AK17" s="9"/>
      <c r="AL17" s="9"/>
      <c r="AM17" s="9"/>
      <c r="AN17" s="9"/>
      <c r="AO17" s="141"/>
    </row>
    <row r="18" spans="1:41" x14ac:dyDescent="0.2">
      <c r="A18" s="137"/>
      <c r="B18" s="9"/>
      <c r="C18" s="81"/>
      <c r="D18" s="82"/>
      <c r="E18" s="83"/>
      <c r="F18" s="83"/>
      <c r="G18" s="83"/>
      <c r="H18" s="84"/>
      <c r="I18" s="83"/>
      <c r="J18" s="83"/>
      <c r="K18" s="85"/>
      <c r="L18" s="9"/>
      <c r="M18" s="141"/>
      <c r="O18" s="137"/>
      <c r="P18" s="9"/>
      <c r="Q18" s="99"/>
      <c r="R18" s="100"/>
      <c r="S18" s="101"/>
      <c r="T18" s="101"/>
      <c r="U18" s="101"/>
      <c r="V18" s="102"/>
      <c r="W18" s="101"/>
      <c r="X18" s="101"/>
      <c r="Y18" s="103"/>
      <c r="Z18" s="9"/>
      <c r="AA18" s="141"/>
      <c r="AC18" s="137"/>
      <c r="AD18" s="9"/>
      <c r="AE18" s="115"/>
      <c r="AF18" s="116"/>
      <c r="AG18" s="117"/>
      <c r="AH18" s="117"/>
      <c r="AI18" s="117"/>
      <c r="AJ18" s="118"/>
      <c r="AK18" s="117"/>
      <c r="AL18" s="117"/>
      <c r="AM18" s="119"/>
      <c r="AN18" s="9"/>
      <c r="AO18" s="141"/>
    </row>
    <row r="19" spans="1:41" s="2" customFormat="1" x14ac:dyDescent="0.2">
      <c r="A19" s="152"/>
      <c r="B19" s="8"/>
      <c r="C19" s="86"/>
      <c r="D19" s="13" t="s">
        <v>5</v>
      </c>
      <c r="E19" s="14"/>
      <c r="F19" s="15" t="s">
        <v>1</v>
      </c>
      <c r="G19" s="16" t="s">
        <v>7</v>
      </c>
      <c r="H19" s="16" t="s">
        <v>18</v>
      </c>
      <c r="I19" s="87"/>
      <c r="J19" s="87" t="s">
        <v>3</v>
      </c>
      <c r="K19" s="88"/>
      <c r="L19" s="8"/>
      <c r="M19" s="153"/>
      <c r="O19" s="152"/>
      <c r="P19" s="8"/>
      <c r="Q19" s="104"/>
      <c r="R19" s="13" t="s">
        <v>5</v>
      </c>
      <c r="S19" s="14"/>
      <c r="T19" s="15" t="s">
        <v>1</v>
      </c>
      <c r="U19" s="16" t="s">
        <v>7</v>
      </c>
      <c r="V19" s="16" t="s">
        <v>18</v>
      </c>
      <c r="W19" s="87"/>
      <c r="X19" s="87" t="s">
        <v>3</v>
      </c>
      <c r="Y19" s="105"/>
      <c r="Z19" s="8"/>
      <c r="AA19" s="153"/>
      <c r="AC19" s="152"/>
      <c r="AD19" s="8"/>
      <c r="AE19" s="120"/>
      <c r="AF19" s="13" t="s">
        <v>5</v>
      </c>
      <c r="AG19" s="14"/>
      <c r="AH19" s="15" t="s">
        <v>1</v>
      </c>
      <c r="AI19" s="16" t="s">
        <v>7</v>
      </c>
      <c r="AJ19" s="16" t="s">
        <v>18</v>
      </c>
      <c r="AK19" s="87"/>
      <c r="AL19" s="87" t="s">
        <v>3</v>
      </c>
      <c r="AM19" s="121"/>
      <c r="AN19" s="8"/>
      <c r="AO19" s="153"/>
    </row>
    <row r="20" spans="1:41" s="2" customFormat="1" x14ac:dyDescent="0.2">
      <c r="A20" s="152"/>
      <c r="B20" s="8"/>
      <c r="C20" s="86"/>
      <c r="D20" s="13" t="s">
        <v>6</v>
      </c>
      <c r="E20" s="14"/>
      <c r="F20" s="15"/>
      <c r="G20" s="16"/>
      <c r="H20" s="16"/>
      <c r="I20" s="87"/>
      <c r="J20" s="87"/>
      <c r="K20" s="88"/>
      <c r="L20" s="8"/>
      <c r="M20" s="153"/>
      <c r="O20" s="152"/>
      <c r="P20" s="8"/>
      <c r="Q20" s="104"/>
      <c r="R20" s="13" t="s">
        <v>6</v>
      </c>
      <c r="S20" s="14"/>
      <c r="T20" s="15"/>
      <c r="U20" s="16"/>
      <c r="V20" s="16"/>
      <c r="W20" s="87"/>
      <c r="X20" s="87"/>
      <c r="Y20" s="105"/>
      <c r="Z20" s="8"/>
      <c r="AA20" s="153"/>
      <c r="AC20" s="152"/>
      <c r="AD20" s="8"/>
      <c r="AE20" s="120"/>
      <c r="AF20" s="13" t="s">
        <v>6</v>
      </c>
      <c r="AG20" s="14"/>
      <c r="AH20" s="15"/>
      <c r="AI20" s="16"/>
      <c r="AJ20" s="16"/>
      <c r="AK20" s="87"/>
      <c r="AL20" s="87"/>
      <c r="AM20" s="121"/>
      <c r="AN20" s="8"/>
      <c r="AO20" s="153"/>
    </row>
    <row r="21" spans="1:41" s="2" customFormat="1" x14ac:dyDescent="0.2">
      <c r="A21" s="152"/>
      <c r="B21" s="8"/>
      <c r="C21" s="86"/>
      <c r="D21" s="24"/>
      <c r="E21" s="25"/>
      <c r="F21" s="26"/>
      <c r="G21" s="27"/>
      <c r="H21" s="27"/>
      <c r="I21" s="89"/>
      <c r="J21" s="89"/>
      <c r="K21" s="88"/>
      <c r="L21" s="8"/>
      <c r="M21" s="153"/>
      <c r="O21" s="152"/>
      <c r="P21" s="8"/>
      <c r="Q21" s="104"/>
      <c r="R21" s="24"/>
      <c r="S21" s="25"/>
      <c r="T21" s="26"/>
      <c r="U21" s="27"/>
      <c r="V21" s="27"/>
      <c r="W21" s="89"/>
      <c r="X21" s="89"/>
      <c r="Y21" s="105"/>
      <c r="Z21" s="8"/>
      <c r="AA21" s="153"/>
      <c r="AC21" s="152"/>
      <c r="AD21" s="8"/>
      <c r="AE21" s="120"/>
      <c r="AF21" s="24"/>
      <c r="AG21" s="25"/>
      <c r="AH21" s="26"/>
      <c r="AI21" s="27"/>
      <c r="AJ21" s="27"/>
      <c r="AK21" s="89"/>
      <c r="AL21" s="89"/>
      <c r="AM21" s="121"/>
      <c r="AN21" s="8"/>
      <c r="AO21" s="153"/>
    </row>
    <row r="22" spans="1:41" x14ac:dyDescent="0.2">
      <c r="A22" s="137"/>
      <c r="B22" s="9"/>
      <c r="C22" s="90"/>
      <c r="D22" s="47"/>
      <c r="E22" s="48">
        <v>0</v>
      </c>
      <c r="F22" s="131">
        <f>F$7-(F$7*J$7)</f>
        <v>90</v>
      </c>
      <c r="G22" s="41">
        <f t="shared" ref="G22:G38" si="0">E22*F22</f>
        <v>0</v>
      </c>
      <c r="H22" s="41">
        <f>(E22*F$9)+J$16</f>
        <v>5000</v>
      </c>
      <c r="I22" s="42"/>
      <c r="J22" s="43">
        <f t="shared" ref="J22:J38" si="1">G22-H22</f>
        <v>-5000</v>
      </c>
      <c r="K22" s="91"/>
      <c r="L22" s="9"/>
      <c r="M22" s="141"/>
      <c r="O22" s="137"/>
      <c r="P22" s="9"/>
      <c r="Q22" s="106"/>
      <c r="R22" s="47"/>
      <c r="S22" s="48">
        <v>0</v>
      </c>
      <c r="T22" s="131">
        <f>T$7</f>
        <v>100</v>
      </c>
      <c r="U22" s="41">
        <f t="shared" ref="U22:U42" si="2">S22*T22</f>
        <v>0</v>
      </c>
      <c r="V22" s="41">
        <f>(S22*T$9)+X$16</f>
        <v>5000</v>
      </c>
      <c r="W22" s="42"/>
      <c r="X22" s="43">
        <f t="shared" ref="X22:X42" si="3">U22-V22</f>
        <v>-5000</v>
      </c>
      <c r="Y22" s="107"/>
      <c r="Z22" s="9"/>
      <c r="AA22" s="141"/>
      <c r="AC22" s="137"/>
      <c r="AD22" s="9"/>
      <c r="AE22" s="122"/>
      <c r="AF22" s="47"/>
      <c r="AG22" s="48">
        <v>0</v>
      </c>
      <c r="AH22" s="131">
        <f>AL$9</f>
        <v>110</v>
      </c>
      <c r="AI22" s="41">
        <f t="shared" ref="AI22:AI42" si="4">AG22*AH22</f>
        <v>0</v>
      </c>
      <c r="AJ22" s="41">
        <f>(AG22*AH$9)+AL$16</f>
        <v>5000</v>
      </c>
      <c r="AK22" s="42"/>
      <c r="AL22" s="43">
        <f t="shared" ref="AL22:AL42" si="5">AI22-AJ22</f>
        <v>-5000</v>
      </c>
      <c r="AM22" s="123"/>
      <c r="AN22" s="9"/>
      <c r="AO22" s="141"/>
    </row>
    <row r="23" spans="1:41" x14ac:dyDescent="0.2">
      <c r="A23" s="137"/>
      <c r="B23" s="9"/>
      <c r="C23" s="90"/>
      <c r="D23" s="63"/>
      <c r="E23" s="64">
        <f>E22+J$14</f>
        <v>100</v>
      </c>
      <c r="F23" s="132">
        <f t="shared" ref="F23:F38" si="6">F$7-(F$7*J$7)</f>
        <v>90</v>
      </c>
      <c r="G23" s="37">
        <f t="shared" si="0"/>
        <v>9000</v>
      </c>
      <c r="H23" s="37">
        <f>(E23*F$9)+J$16</f>
        <v>13500</v>
      </c>
      <c r="I23" s="44"/>
      <c r="J23" s="45">
        <f t="shared" si="1"/>
        <v>-4500</v>
      </c>
      <c r="K23" s="91"/>
      <c r="L23" s="9"/>
      <c r="M23" s="141"/>
      <c r="O23" s="137"/>
      <c r="P23" s="9"/>
      <c r="Q23" s="106"/>
      <c r="R23" s="63"/>
      <c r="S23" s="64">
        <f>S22+X$14</f>
        <v>100</v>
      </c>
      <c r="T23" s="132">
        <f t="shared" ref="T23:T42" si="7">T$7</f>
        <v>100</v>
      </c>
      <c r="U23" s="37">
        <f t="shared" si="2"/>
        <v>10000</v>
      </c>
      <c r="V23" s="37">
        <f>(S23*T$9)+X$16</f>
        <v>13500</v>
      </c>
      <c r="W23" s="44"/>
      <c r="X23" s="45">
        <f t="shared" si="3"/>
        <v>-3500</v>
      </c>
      <c r="Y23" s="107"/>
      <c r="Z23" s="9"/>
      <c r="AA23" s="141"/>
      <c r="AC23" s="137"/>
      <c r="AD23" s="9"/>
      <c r="AE23" s="122"/>
      <c r="AF23" s="63"/>
      <c r="AG23" s="64">
        <f>AG22+AL$14</f>
        <v>100</v>
      </c>
      <c r="AH23" s="132">
        <f t="shared" ref="AH23:AH42" si="8">AL$9</f>
        <v>110</v>
      </c>
      <c r="AI23" s="37">
        <f t="shared" si="4"/>
        <v>11000</v>
      </c>
      <c r="AJ23" s="37">
        <f>(AG23*AH$9)+AL$16</f>
        <v>13500</v>
      </c>
      <c r="AK23" s="44"/>
      <c r="AL23" s="45">
        <f t="shared" si="5"/>
        <v>-2500</v>
      </c>
      <c r="AM23" s="123"/>
      <c r="AN23" s="9"/>
      <c r="AO23" s="141"/>
    </row>
    <row r="24" spans="1:41" x14ac:dyDescent="0.2">
      <c r="A24" s="137"/>
      <c r="B24" s="9"/>
      <c r="C24" s="90"/>
      <c r="D24" s="47"/>
      <c r="E24" s="48">
        <f>E23+J$14</f>
        <v>200</v>
      </c>
      <c r="F24" s="131">
        <f t="shared" si="6"/>
        <v>90</v>
      </c>
      <c r="G24" s="41">
        <f t="shared" si="0"/>
        <v>18000</v>
      </c>
      <c r="H24" s="41">
        <f>(E24*F$9)+J$16</f>
        <v>22000</v>
      </c>
      <c r="I24" s="42"/>
      <c r="J24" s="43">
        <f t="shared" si="1"/>
        <v>-4000</v>
      </c>
      <c r="K24" s="91"/>
      <c r="L24" s="9"/>
      <c r="M24" s="141"/>
      <c r="O24" s="137"/>
      <c r="P24" s="9"/>
      <c r="Q24" s="106"/>
      <c r="R24" s="47"/>
      <c r="S24" s="48">
        <f>S23+X$14</f>
        <v>200</v>
      </c>
      <c r="T24" s="131">
        <f t="shared" si="7"/>
        <v>100</v>
      </c>
      <c r="U24" s="41">
        <f t="shared" si="2"/>
        <v>20000</v>
      </c>
      <c r="V24" s="41">
        <f>(S24*T$9)+X$16</f>
        <v>22000</v>
      </c>
      <c r="W24" s="42"/>
      <c r="X24" s="43">
        <f t="shared" si="3"/>
        <v>-2000</v>
      </c>
      <c r="Y24" s="107"/>
      <c r="Z24" s="9"/>
      <c r="AA24" s="141"/>
      <c r="AC24" s="137"/>
      <c r="AD24" s="9"/>
      <c r="AE24" s="122"/>
      <c r="AF24" s="47"/>
      <c r="AG24" s="48">
        <f>AG23+AL$14</f>
        <v>200</v>
      </c>
      <c r="AH24" s="131">
        <f t="shared" si="8"/>
        <v>110</v>
      </c>
      <c r="AI24" s="41">
        <f t="shared" si="4"/>
        <v>22000</v>
      </c>
      <c r="AJ24" s="41">
        <f>(AG24*AH$9)+AL$16</f>
        <v>22000</v>
      </c>
      <c r="AK24" s="42"/>
      <c r="AL24" s="43">
        <f t="shared" si="5"/>
        <v>0</v>
      </c>
      <c r="AM24" s="123"/>
      <c r="AN24" s="9"/>
      <c r="AO24" s="141"/>
    </row>
    <row r="25" spans="1:41" x14ac:dyDescent="0.2">
      <c r="A25" s="137"/>
      <c r="B25" s="9"/>
      <c r="C25" s="90"/>
      <c r="D25" s="63"/>
      <c r="E25" s="64">
        <f>E24+J$14</f>
        <v>300</v>
      </c>
      <c r="F25" s="132">
        <f t="shared" si="6"/>
        <v>90</v>
      </c>
      <c r="G25" s="37">
        <f t="shared" si="0"/>
        <v>27000</v>
      </c>
      <c r="H25" s="37">
        <f>(E25*F$9)+J$16</f>
        <v>30500</v>
      </c>
      <c r="I25" s="44"/>
      <c r="J25" s="45">
        <f t="shared" si="1"/>
        <v>-3500</v>
      </c>
      <c r="K25" s="91"/>
      <c r="L25" s="9"/>
      <c r="M25" s="141"/>
      <c r="O25" s="137"/>
      <c r="P25" s="9"/>
      <c r="Q25" s="106"/>
      <c r="R25" s="63"/>
      <c r="S25" s="64">
        <f>S24+X$14</f>
        <v>300</v>
      </c>
      <c r="T25" s="132">
        <f t="shared" si="7"/>
        <v>100</v>
      </c>
      <c r="U25" s="37">
        <f t="shared" si="2"/>
        <v>30000</v>
      </c>
      <c r="V25" s="37">
        <f>(S25*T$9)+X$16</f>
        <v>30500</v>
      </c>
      <c r="W25" s="44"/>
      <c r="X25" s="45">
        <f t="shared" si="3"/>
        <v>-500</v>
      </c>
      <c r="Y25" s="107"/>
      <c r="Z25" s="9"/>
      <c r="AA25" s="141"/>
      <c r="AC25" s="137"/>
      <c r="AD25" s="9"/>
      <c r="AE25" s="122"/>
      <c r="AF25" s="63"/>
      <c r="AG25" s="64">
        <f>AG24+AL$14</f>
        <v>300</v>
      </c>
      <c r="AH25" s="132">
        <f t="shared" si="8"/>
        <v>110</v>
      </c>
      <c r="AI25" s="37">
        <f t="shared" si="4"/>
        <v>33000</v>
      </c>
      <c r="AJ25" s="37">
        <f>(AG25*AH$9)+AL$16</f>
        <v>30500</v>
      </c>
      <c r="AK25" s="44"/>
      <c r="AL25" s="45">
        <f t="shared" si="5"/>
        <v>2500</v>
      </c>
      <c r="AM25" s="123"/>
      <c r="AN25" s="9"/>
      <c r="AO25" s="141"/>
    </row>
    <row r="26" spans="1:41" s="28" customFormat="1" x14ac:dyDescent="0.2">
      <c r="A26" s="154"/>
      <c r="B26" s="155"/>
      <c r="C26" s="92"/>
      <c r="D26" s="47"/>
      <c r="E26" s="48">
        <f>E25+J$14</f>
        <v>400</v>
      </c>
      <c r="F26" s="131">
        <f t="shared" si="6"/>
        <v>90</v>
      </c>
      <c r="G26" s="41">
        <f t="shared" si="0"/>
        <v>36000</v>
      </c>
      <c r="H26" s="41">
        <f>(E26*F$9)+J$16</f>
        <v>39000</v>
      </c>
      <c r="I26" s="42"/>
      <c r="J26" s="43">
        <f t="shared" si="1"/>
        <v>-3000</v>
      </c>
      <c r="K26" s="93"/>
      <c r="L26" s="155"/>
      <c r="M26" s="156"/>
      <c r="O26" s="154"/>
      <c r="P26" s="155"/>
      <c r="Q26" s="108"/>
      <c r="R26" s="47"/>
      <c r="S26" s="48">
        <f>S25+X$14</f>
        <v>400</v>
      </c>
      <c r="T26" s="131">
        <f t="shared" si="7"/>
        <v>100</v>
      </c>
      <c r="U26" s="41">
        <f t="shared" si="2"/>
        <v>40000</v>
      </c>
      <c r="V26" s="41">
        <f>(S26*T$9)+X$16</f>
        <v>39000</v>
      </c>
      <c r="W26" s="42"/>
      <c r="X26" s="43">
        <f t="shared" si="3"/>
        <v>1000</v>
      </c>
      <c r="Y26" s="109"/>
      <c r="Z26" s="155"/>
      <c r="AA26" s="156"/>
      <c r="AC26" s="154"/>
      <c r="AD26" s="155"/>
      <c r="AE26" s="124"/>
      <c r="AF26" s="47"/>
      <c r="AG26" s="48">
        <f>AG25+AL$14</f>
        <v>400</v>
      </c>
      <c r="AH26" s="131">
        <f t="shared" si="8"/>
        <v>110</v>
      </c>
      <c r="AI26" s="41">
        <f t="shared" si="4"/>
        <v>44000</v>
      </c>
      <c r="AJ26" s="41">
        <f>(AG26*AH$9)+AL$16</f>
        <v>39000</v>
      </c>
      <c r="AK26" s="42"/>
      <c r="AL26" s="43">
        <f t="shared" si="5"/>
        <v>5000</v>
      </c>
      <c r="AM26" s="125"/>
      <c r="AN26" s="155"/>
      <c r="AO26" s="156"/>
    </row>
    <row r="27" spans="1:41" x14ac:dyDescent="0.2">
      <c r="A27" s="137"/>
      <c r="B27" s="9"/>
      <c r="C27" s="90"/>
      <c r="D27" s="6"/>
      <c r="E27" s="64">
        <f>E26+J$14</f>
        <v>500</v>
      </c>
      <c r="F27" s="66">
        <f t="shared" si="6"/>
        <v>90</v>
      </c>
      <c r="G27" s="67">
        <f t="shared" si="0"/>
        <v>45000</v>
      </c>
      <c r="H27" s="67">
        <f>(E27*F$9)+J$16</f>
        <v>47500</v>
      </c>
      <c r="I27" s="68"/>
      <c r="J27" s="69">
        <f t="shared" si="1"/>
        <v>-2500</v>
      </c>
      <c r="K27" s="91"/>
      <c r="L27" s="9"/>
      <c r="M27" s="141"/>
      <c r="O27" s="137"/>
      <c r="P27" s="9"/>
      <c r="Q27" s="106"/>
      <c r="R27" s="6"/>
      <c r="S27" s="64">
        <f>S26+X$14</f>
        <v>500</v>
      </c>
      <c r="T27" s="66">
        <f t="shared" si="7"/>
        <v>100</v>
      </c>
      <c r="U27" s="67">
        <f t="shared" si="2"/>
        <v>50000</v>
      </c>
      <c r="V27" s="67">
        <f>(S27*T$9)+X$16</f>
        <v>47500</v>
      </c>
      <c r="W27" s="68"/>
      <c r="X27" s="69">
        <f t="shared" si="3"/>
        <v>2500</v>
      </c>
      <c r="Y27" s="107"/>
      <c r="Z27" s="9"/>
      <c r="AA27" s="141"/>
      <c r="AC27" s="137"/>
      <c r="AD27" s="9"/>
      <c r="AE27" s="122"/>
      <c r="AF27" s="6"/>
      <c r="AG27" s="64">
        <f>AG26+AL$14</f>
        <v>500</v>
      </c>
      <c r="AH27" s="66">
        <f t="shared" si="8"/>
        <v>110</v>
      </c>
      <c r="AI27" s="67">
        <f t="shared" si="4"/>
        <v>55000</v>
      </c>
      <c r="AJ27" s="67">
        <f>(AG27*AH$9)+AL$16</f>
        <v>47500</v>
      </c>
      <c r="AK27" s="68"/>
      <c r="AL27" s="69">
        <f t="shared" si="5"/>
        <v>7500</v>
      </c>
      <c r="AM27" s="123"/>
      <c r="AN27" s="9"/>
      <c r="AO27" s="141"/>
    </row>
    <row r="28" spans="1:41" s="28" customFormat="1" x14ac:dyDescent="0.2">
      <c r="A28" s="154"/>
      <c r="B28" s="155"/>
      <c r="C28" s="92"/>
      <c r="D28" s="42"/>
      <c r="E28" s="48">
        <f>E27+J$14</f>
        <v>600</v>
      </c>
      <c r="F28" s="131">
        <f t="shared" si="6"/>
        <v>90</v>
      </c>
      <c r="G28" s="41">
        <f t="shared" si="0"/>
        <v>54000</v>
      </c>
      <c r="H28" s="41">
        <f>(E28*F$9)+J$16</f>
        <v>56000</v>
      </c>
      <c r="I28" s="42"/>
      <c r="J28" s="43">
        <f t="shared" si="1"/>
        <v>-2000</v>
      </c>
      <c r="K28" s="93"/>
      <c r="L28" s="155"/>
      <c r="M28" s="156"/>
      <c r="O28" s="154"/>
      <c r="P28" s="155"/>
      <c r="Q28" s="108"/>
      <c r="R28" s="42"/>
      <c r="S28" s="48">
        <f>S27+X$14</f>
        <v>600</v>
      </c>
      <c r="T28" s="131">
        <f t="shared" si="7"/>
        <v>100</v>
      </c>
      <c r="U28" s="41">
        <f t="shared" si="2"/>
        <v>60000</v>
      </c>
      <c r="V28" s="41">
        <f>(S28*T$9)+X$16</f>
        <v>56000</v>
      </c>
      <c r="W28" s="42"/>
      <c r="X28" s="43">
        <f t="shared" si="3"/>
        <v>4000</v>
      </c>
      <c r="Y28" s="109"/>
      <c r="Z28" s="155"/>
      <c r="AA28" s="156"/>
      <c r="AC28" s="154"/>
      <c r="AD28" s="155"/>
      <c r="AE28" s="124"/>
      <c r="AF28" s="42"/>
      <c r="AG28" s="48">
        <f>AG27+AL$14</f>
        <v>600</v>
      </c>
      <c r="AH28" s="131">
        <f t="shared" si="8"/>
        <v>110</v>
      </c>
      <c r="AI28" s="41">
        <f t="shared" si="4"/>
        <v>66000</v>
      </c>
      <c r="AJ28" s="41">
        <f>(AG28*AH$9)+AL$16</f>
        <v>56000</v>
      </c>
      <c r="AK28" s="42"/>
      <c r="AL28" s="43">
        <f t="shared" si="5"/>
        <v>10000</v>
      </c>
      <c r="AM28" s="125"/>
      <c r="AN28" s="155"/>
      <c r="AO28" s="156"/>
    </row>
    <row r="29" spans="1:41" x14ac:dyDescent="0.2">
      <c r="A29" s="137"/>
      <c r="B29" s="9"/>
      <c r="C29" s="90"/>
      <c r="D29" s="34"/>
      <c r="E29" s="35">
        <f>E28+J$14</f>
        <v>700</v>
      </c>
      <c r="F29" s="132">
        <f t="shared" si="6"/>
        <v>90</v>
      </c>
      <c r="G29" s="37">
        <f t="shared" si="0"/>
        <v>63000</v>
      </c>
      <c r="H29" s="37">
        <f>(E29*F$9)+J$16</f>
        <v>64500</v>
      </c>
      <c r="I29" s="44"/>
      <c r="J29" s="45">
        <f t="shared" si="1"/>
        <v>-1500</v>
      </c>
      <c r="K29" s="91"/>
      <c r="L29" s="9"/>
      <c r="M29" s="141"/>
      <c r="O29" s="137"/>
      <c r="P29" s="9"/>
      <c r="Q29" s="106"/>
      <c r="R29" s="34"/>
      <c r="S29" s="35">
        <f>S28+X$14</f>
        <v>700</v>
      </c>
      <c r="T29" s="132">
        <f t="shared" si="7"/>
        <v>100</v>
      </c>
      <c r="U29" s="37">
        <f t="shared" si="2"/>
        <v>70000</v>
      </c>
      <c r="V29" s="37">
        <f>(S29*T$9)+X$16</f>
        <v>64500</v>
      </c>
      <c r="W29" s="44"/>
      <c r="X29" s="45">
        <f t="shared" si="3"/>
        <v>5500</v>
      </c>
      <c r="Y29" s="107"/>
      <c r="Z29" s="9"/>
      <c r="AA29" s="141"/>
      <c r="AC29" s="137"/>
      <c r="AD29" s="9"/>
      <c r="AE29" s="122"/>
      <c r="AF29" s="34"/>
      <c r="AG29" s="35">
        <f>AG28+AL$14</f>
        <v>700</v>
      </c>
      <c r="AH29" s="132">
        <f t="shared" si="8"/>
        <v>110</v>
      </c>
      <c r="AI29" s="37">
        <f t="shared" si="4"/>
        <v>77000</v>
      </c>
      <c r="AJ29" s="37">
        <f>(AG29*AH$9)+AL$16</f>
        <v>64500</v>
      </c>
      <c r="AK29" s="44"/>
      <c r="AL29" s="45">
        <f t="shared" si="5"/>
        <v>12500</v>
      </c>
      <c r="AM29" s="123"/>
      <c r="AN29" s="9"/>
      <c r="AO29" s="141"/>
    </row>
    <row r="30" spans="1:41" x14ac:dyDescent="0.2">
      <c r="A30" s="137"/>
      <c r="B30" s="9"/>
      <c r="C30" s="90"/>
      <c r="D30" s="38"/>
      <c r="E30" s="39">
        <f>E29+J$14</f>
        <v>800</v>
      </c>
      <c r="F30" s="131">
        <f t="shared" si="6"/>
        <v>90</v>
      </c>
      <c r="G30" s="41">
        <f t="shared" si="0"/>
        <v>72000</v>
      </c>
      <c r="H30" s="41">
        <f>(E30*F$9)+J$16</f>
        <v>73000</v>
      </c>
      <c r="I30" s="42"/>
      <c r="J30" s="43">
        <f t="shared" si="1"/>
        <v>-1000</v>
      </c>
      <c r="K30" s="91"/>
      <c r="L30" s="9"/>
      <c r="M30" s="141"/>
      <c r="O30" s="137"/>
      <c r="P30" s="9"/>
      <c r="Q30" s="106"/>
      <c r="R30" s="38"/>
      <c r="S30" s="39">
        <f>S29+X$14</f>
        <v>800</v>
      </c>
      <c r="T30" s="131">
        <f t="shared" si="7"/>
        <v>100</v>
      </c>
      <c r="U30" s="41">
        <f t="shared" si="2"/>
        <v>80000</v>
      </c>
      <c r="V30" s="41">
        <f>(S30*T$9)+X$16</f>
        <v>73000</v>
      </c>
      <c r="W30" s="42"/>
      <c r="X30" s="43">
        <f t="shared" si="3"/>
        <v>7000</v>
      </c>
      <c r="Y30" s="107"/>
      <c r="Z30" s="9"/>
      <c r="AA30" s="141"/>
      <c r="AC30" s="137"/>
      <c r="AD30" s="9"/>
      <c r="AE30" s="122"/>
      <c r="AF30" s="38"/>
      <c r="AG30" s="39">
        <f>AG29+AL$14</f>
        <v>800</v>
      </c>
      <c r="AH30" s="131">
        <f t="shared" si="8"/>
        <v>110</v>
      </c>
      <c r="AI30" s="41">
        <f t="shared" si="4"/>
        <v>88000</v>
      </c>
      <c r="AJ30" s="41">
        <f>(AG30*AH$9)+AL$16</f>
        <v>73000</v>
      </c>
      <c r="AK30" s="42"/>
      <c r="AL30" s="43">
        <f t="shared" si="5"/>
        <v>15000</v>
      </c>
      <c r="AM30" s="123"/>
      <c r="AN30" s="9"/>
      <c r="AO30" s="141"/>
    </row>
    <row r="31" spans="1:41" x14ac:dyDescent="0.2">
      <c r="A31" s="137"/>
      <c r="B31" s="9"/>
      <c r="C31" s="90"/>
      <c r="D31" s="34"/>
      <c r="E31" s="35">
        <f>E30+J$14</f>
        <v>900</v>
      </c>
      <c r="F31" s="132">
        <f t="shared" si="6"/>
        <v>90</v>
      </c>
      <c r="G31" s="37">
        <f t="shared" si="0"/>
        <v>81000</v>
      </c>
      <c r="H31" s="37">
        <f>(E31*F$9)+J$16</f>
        <v>81500</v>
      </c>
      <c r="I31" s="44"/>
      <c r="J31" s="45">
        <f t="shared" si="1"/>
        <v>-500</v>
      </c>
      <c r="K31" s="91"/>
      <c r="L31" s="9"/>
      <c r="M31" s="141"/>
      <c r="O31" s="137"/>
      <c r="P31" s="9"/>
      <c r="Q31" s="106"/>
      <c r="R31" s="34"/>
      <c r="S31" s="35">
        <f>S30+X$14</f>
        <v>900</v>
      </c>
      <c r="T31" s="132">
        <f t="shared" si="7"/>
        <v>100</v>
      </c>
      <c r="U31" s="37">
        <f t="shared" si="2"/>
        <v>90000</v>
      </c>
      <c r="V31" s="37">
        <f>(S31*T$9)+X$16</f>
        <v>81500</v>
      </c>
      <c r="W31" s="44"/>
      <c r="X31" s="45">
        <f t="shared" si="3"/>
        <v>8500</v>
      </c>
      <c r="Y31" s="107"/>
      <c r="Z31" s="9"/>
      <c r="AA31" s="141"/>
      <c r="AC31" s="137"/>
      <c r="AD31" s="9"/>
      <c r="AE31" s="122"/>
      <c r="AF31" s="34"/>
      <c r="AG31" s="35">
        <f>AG30+AL$14</f>
        <v>900</v>
      </c>
      <c r="AH31" s="132">
        <f t="shared" si="8"/>
        <v>110</v>
      </c>
      <c r="AI31" s="37">
        <f t="shared" si="4"/>
        <v>99000</v>
      </c>
      <c r="AJ31" s="37">
        <f>(AG31*AH$9)+AL$16</f>
        <v>81500</v>
      </c>
      <c r="AK31" s="44"/>
      <c r="AL31" s="45">
        <f t="shared" si="5"/>
        <v>17500</v>
      </c>
      <c r="AM31" s="123"/>
      <c r="AN31" s="9"/>
      <c r="AO31" s="141"/>
    </row>
    <row r="32" spans="1:41" x14ac:dyDescent="0.2">
      <c r="A32" s="137"/>
      <c r="B32" s="9"/>
      <c r="C32" s="90"/>
      <c r="D32" s="38"/>
      <c r="E32" s="39">
        <f>E31+J$14</f>
        <v>1000</v>
      </c>
      <c r="F32" s="131">
        <f t="shared" si="6"/>
        <v>90</v>
      </c>
      <c r="G32" s="41">
        <f t="shared" si="0"/>
        <v>90000</v>
      </c>
      <c r="H32" s="41">
        <f>(E32*F$9)+J$16</f>
        <v>90000</v>
      </c>
      <c r="I32" s="46"/>
      <c r="J32" s="43">
        <f t="shared" si="1"/>
        <v>0</v>
      </c>
      <c r="K32" s="91"/>
      <c r="L32" s="9"/>
      <c r="M32" s="190" t="s">
        <v>25</v>
      </c>
      <c r="O32" s="137"/>
      <c r="P32" s="9"/>
      <c r="Q32" s="106"/>
      <c r="R32" s="38"/>
      <c r="S32" s="39">
        <f>S31+X$14</f>
        <v>1000</v>
      </c>
      <c r="T32" s="131">
        <f t="shared" si="7"/>
        <v>100</v>
      </c>
      <c r="U32" s="41">
        <f t="shared" si="2"/>
        <v>100000</v>
      </c>
      <c r="V32" s="41">
        <f>(S32*T$9)+X$16</f>
        <v>90000</v>
      </c>
      <c r="W32" s="46"/>
      <c r="X32" s="43">
        <f t="shared" si="3"/>
        <v>10000</v>
      </c>
      <c r="Y32" s="107"/>
      <c r="Z32" s="9"/>
      <c r="AA32" s="190" t="s">
        <v>25</v>
      </c>
      <c r="AC32" s="137"/>
      <c r="AD32" s="9"/>
      <c r="AE32" s="122"/>
      <c r="AF32" s="38"/>
      <c r="AG32" s="39">
        <f>AG31+AL$14</f>
        <v>1000</v>
      </c>
      <c r="AH32" s="131">
        <f t="shared" si="8"/>
        <v>110</v>
      </c>
      <c r="AI32" s="41">
        <f t="shared" si="4"/>
        <v>110000</v>
      </c>
      <c r="AJ32" s="41">
        <f>(AG32*AH$9)+AL$16</f>
        <v>90000</v>
      </c>
      <c r="AK32" s="46"/>
      <c r="AL32" s="43">
        <f t="shared" si="5"/>
        <v>20000</v>
      </c>
      <c r="AM32" s="123"/>
      <c r="AN32" s="9"/>
      <c r="AO32" s="141"/>
    </row>
    <row r="33" spans="1:41" x14ac:dyDescent="0.2">
      <c r="A33" s="137"/>
      <c r="B33" s="9"/>
      <c r="C33" s="90"/>
      <c r="D33" s="34"/>
      <c r="E33" s="35">
        <f>E32+J$14</f>
        <v>1100</v>
      </c>
      <c r="F33" s="132">
        <f t="shared" si="6"/>
        <v>90</v>
      </c>
      <c r="G33" s="37">
        <f t="shared" si="0"/>
        <v>99000</v>
      </c>
      <c r="H33" s="37">
        <f>(E33*F$9)+J$16</f>
        <v>98500</v>
      </c>
      <c r="I33" s="44"/>
      <c r="J33" s="45">
        <f t="shared" si="1"/>
        <v>500</v>
      </c>
      <c r="K33" s="91"/>
      <c r="L33" s="9"/>
      <c r="M33" s="190"/>
      <c r="O33" s="137"/>
      <c r="P33" s="9"/>
      <c r="Q33" s="106"/>
      <c r="R33" s="34"/>
      <c r="S33" s="35">
        <f>S32+X$14</f>
        <v>1100</v>
      </c>
      <c r="T33" s="132">
        <f t="shared" si="7"/>
        <v>100</v>
      </c>
      <c r="U33" s="37">
        <f t="shared" si="2"/>
        <v>110000</v>
      </c>
      <c r="V33" s="37">
        <f>(S33*T$9)+X$16</f>
        <v>98500</v>
      </c>
      <c r="W33" s="44"/>
      <c r="X33" s="45">
        <f t="shared" si="3"/>
        <v>11500</v>
      </c>
      <c r="Y33" s="107"/>
      <c r="Z33" s="9"/>
      <c r="AA33" s="190"/>
      <c r="AC33" s="137"/>
      <c r="AD33" s="9"/>
      <c r="AE33" s="122"/>
      <c r="AF33" s="34"/>
      <c r="AG33" s="35">
        <f>AG32+AL$14</f>
        <v>1100</v>
      </c>
      <c r="AH33" s="132">
        <f t="shared" si="8"/>
        <v>110</v>
      </c>
      <c r="AI33" s="37">
        <f t="shared" si="4"/>
        <v>121000</v>
      </c>
      <c r="AJ33" s="37">
        <f>(AG33*AH$9)+AL$16</f>
        <v>98500</v>
      </c>
      <c r="AK33" s="44"/>
      <c r="AL33" s="45">
        <f t="shared" si="5"/>
        <v>22500</v>
      </c>
      <c r="AM33" s="123"/>
      <c r="AN33" s="9"/>
      <c r="AO33" s="190" t="s">
        <v>25</v>
      </c>
    </row>
    <row r="34" spans="1:41" x14ac:dyDescent="0.2">
      <c r="A34" s="137"/>
      <c r="B34" s="9"/>
      <c r="C34" s="90"/>
      <c r="D34" s="38"/>
      <c r="E34" s="39">
        <f>E33+J$14</f>
        <v>1200</v>
      </c>
      <c r="F34" s="131">
        <f t="shared" si="6"/>
        <v>90</v>
      </c>
      <c r="G34" s="41">
        <f t="shared" si="0"/>
        <v>108000</v>
      </c>
      <c r="H34" s="41">
        <f>(E34*F$9)+J$16</f>
        <v>107000</v>
      </c>
      <c r="I34" s="42"/>
      <c r="J34" s="43">
        <f t="shared" si="1"/>
        <v>1000</v>
      </c>
      <c r="K34" s="91"/>
      <c r="L34" s="9"/>
      <c r="M34" s="190"/>
      <c r="O34" s="137"/>
      <c r="P34" s="9"/>
      <c r="Q34" s="106"/>
      <c r="R34" s="38"/>
      <c r="S34" s="39">
        <f>S33+X$14</f>
        <v>1200</v>
      </c>
      <c r="T34" s="131">
        <f t="shared" si="7"/>
        <v>100</v>
      </c>
      <c r="U34" s="41">
        <f t="shared" si="2"/>
        <v>120000</v>
      </c>
      <c r="V34" s="41">
        <f>(S34*T$9)+X$16</f>
        <v>107000</v>
      </c>
      <c r="W34" s="42"/>
      <c r="X34" s="43">
        <f t="shared" si="3"/>
        <v>13000</v>
      </c>
      <c r="Y34" s="107"/>
      <c r="Z34" s="9"/>
      <c r="AA34" s="190"/>
      <c r="AC34" s="137"/>
      <c r="AD34" s="9"/>
      <c r="AE34" s="122"/>
      <c r="AF34" s="38"/>
      <c r="AG34" s="39">
        <f>AG33+AL$14</f>
        <v>1200</v>
      </c>
      <c r="AH34" s="131">
        <f t="shared" si="8"/>
        <v>110</v>
      </c>
      <c r="AI34" s="41">
        <f t="shared" si="4"/>
        <v>132000</v>
      </c>
      <c r="AJ34" s="41">
        <f>(AG34*AH$9)+AL$16</f>
        <v>107000</v>
      </c>
      <c r="AK34" s="42"/>
      <c r="AL34" s="43">
        <f t="shared" si="5"/>
        <v>25000</v>
      </c>
      <c r="AM34" s="123"/>
      <c r="AN34" s="9"/>
      <c r="AO34" s="190"/>
    </row>
    <row r="35" spans="1:41" x14ac:dyDescent="0.2">
      <c r="A35" s="137"/>
      <c r="B35" s="9"/>
      <c r="C35" s="90"/>
      <c r="D35" s="34"/>
      <c r="E35" s="35">
        <f>E34+J$14</f>
        <v>1300</v>
      </c>
      <c r="F35" s="132">
        <f t="shared" si="6"/>
        <v>90</v>
      </c>
      <c r="G35" s="37">
        <f t="shared" si="0"/>
        <v>117000</v>
      </c>
      <c r="H35" s="37">
        <f>(E35*F$9)+J$16</f>
        <v>115500</v>
      </c>
      <c r="I35" s="44"/>
      <c r="J35" s="45">
        <f t="shared" si="1"/>
        <v>1500</v>
      </c>
      <c r="K35" s="91"/>
      <c r="L35" s="9"/>
      <c r="M35" s="190"/>
      <c r="O35" s="137"/>
      <c r="P35" s="9"/>
      <c r="Q35" s="106"/>
      <c r="R35" s="34"/>
      <c r="S35" s="35">
        <f>S34+X$14</f>
        <v>1300</v>
      </c>
      <c r="T35" s="132">
        <f t="shared" si="7"/>
        <v>100</v>
      </c>
      <c r="U35" s="37">
        <f t="shared" si="2"/>
        <v>130000</v>
      </c>
      <c r="V35" s="37">
        <f>(S35*T$9)+X$16</f>
        <v>115500</v>
      </c>
      <c r="W35" s="44"/>
      <c r="X35" s="45">
        <f t="shared" si="3"/>
        <v>14500</v>
      </c>
      <c r="Y35" s="107"/>
      <c r="Z35" s="9"/>
      <c r="AA35" s="190"/>
      <c r="AC35" s="137"/>
      <c r="AD35" s="9"/>
      <c r="AE35" s="122"/>
      <c r="AF35" s="34"/>
      <c r="AG35" s="35">
        <f>AG34+AL$14</f>
        <v>1300</v>
      </c>
      <c r="AH35" s="132">
        <f t="shared" si="8"/>
        <v>110</v>
      </c>
      <c r="AI35" s="37">
        <f t="shared" si="4"/>
        <v>143000</v>
      </c>
      <c r="AJ35" s="37">
        <f>(AG35*AH$9)+AL$16</f>
        <v>115500</v>
      </c>
      <c r="AK35" s="44"/>
      <c r="AL35" s="45">
        <f t="shared" si="5"/>
        <v>27500</v>
      </c>
      <c r="AM35" s="123"/>
      <c r="AN35" s="9"/>
      <c r="AO35" s="190"/>
    </row>
    <row r="36" spans="1:41" x14ac:dyDescent="0.2">
      <c r="A36" s="137"/>
      <c r="B36" s="9"/>
      <c r="C36" s="90"/>
      <c r="D36" s="38"/>
      <c r="E36" s="39">
        <f>E35+J$14</f>
        <v>1400</v>
      </c>
      <c r="F36" s="131">
        <f t="shared" si="6"/>
        <v>90</v>
      </c>
      <c r="G36" s="41">
        <f t="shared" si="0"/>
        <v>126000</v>
      </c>
      <c r="H36" s="41">
        <f>(E36*F$9)+J$16</f>
        <v>124000</v>
      </c>
      <c r="I36" s="42"/>
      <c r="J36" s="43">
        <f t="shared" si="1"/>
        <v>2000</v>
      </c>
      <c r="K36" s="91"/>
      <c r="L36" s="9"/>
      <c r="M36" s="190"/>
      <c r="O36" s="137"/>
      <c r="P36" s="9"/>
      <c r="Q36" s="106"/>
      <c r="R36" s="38"/>
      <c r="S36" s="39">
        <f>S35+X$14</f>
        <v>1400</v>
      </c>
      <c r="T36" s="131">
        <f t="shared" si="7"/>
        <v>100</v>
      </c>
      <c r="U36" s="41">
        <f t="shared" si="2"/>
        <v>140000</v>
      </c>
      <c r="V36" s="41">
        <f>(S36*T$9)+X$16</f>
        <v>124000</v>
      </c>
      <c r="W36" s="42"/>
      <c r="X36" s="43">
        <f t="shared" si="3"/>
        <v>16000</v>
      </c>
      <c r="Y36" s="107"/>
      <c r="Z36" s="9"/>
      <c r="AA36" s="190"/>
      <c r="AC36" s="137"/>
      <c r="AD36" s="9"/>
      <c r="AE36" s="122"/>
      <c r="AF36" s="38"/>
      <c r="AG36" s="39">
        <f>AG35+AL$14</f>
        <v>1400</v>
      </c>
      <c r="AH36" s="131">
        <f t="shared" si="8"/>
        <v>110</v>
      </c>
      <c r="AI36" s="41">
        <f t="shared" si="4"/>
        <v>154000</v>
      </c>
      <c r="AJ36" s="41">
        <f>(AG36*AH$9)+AL$16</f>
        <v>124000</v>
      </c>
      <c r="AK36" s="42"/>
      <c r="AL36" s="43">
        <f t="shared" si="5"/>
        <v>30000</v>
      </c>
      <c r="AM36" s="123"/>
      <c r="AN36" s="9"/>
      <c r="AO36" s="190"/>
    </row>
    <row r="37" spans="1:41" x14ac:dyDescent="0.2">
      <c r="A37" s="137"/>
      <c r="B37" s="9"/>
      <c r="C37" s="90"/>
      <c r="D37" s="34"/>
      <c r="E37" s="35">
        <f>E36+J$14</f>
        <v>1500</v>
      </c>
      <c r="F37" s="132">
        <f t="shared" si="6"/>
        <v>90</v>
      </c>
      <c r="G37" s="37">
        <f t="shared" si="0"/>
        <v>135000</v>
      </c>
      <c r="H37" s="37">
        <f>(E37*F$9)+J$16</f>
        <v>132500</v>
      </c>
      <c r="I37" s="44"/>
      <c r="J37" s="45">
        <f t="shared" si="1"/>
        <v>2500</v>
      </c>
      <c r="K37" s="91"/>
      <c r="L37" s="9"/>
      <c r="M37" s="190"/>
      <c r="O37" s="137"/>
      <c r="P37" s="9"/>
      <c r="Q37" s="106"/>
      <c r="R37" s="34"/>
      <c r="S37" s="35">
        <f>S36+X$14</f>
        <v>1500</v>
      </c>
      <c r="T37" s="132">
        <f t="shared" si="7"/>
        <v>100</v>
      </c>
      <c r="U37" s="37">
        <f t="shared" si="2"/>
        <v>150000</v>
      </c>
      <c r="V37" s="37">
        <f>(S37*T$9)+X$16</f>
        <v>132500</v>
      </c>
      <c r="W37" s="44"/>
      <c r="X37" s="45">
        <f t="shared" si="3"/>
        <v>17500</v>
      </c>
      <c r="Y37" s="107"/>
      <c r="Z37" s="9"/>
      <c r="AA37" s="190"/>
      <c r="AC37" s="137"/>
      <c r="AD37" s="9"/>
      <c r="AE37" s="122"/>
      <c r="AF37" s="34"/>
      <c r="AG37" s="35">
        <f>AG36+AL$14</f>
        <v>1500</v>
      </c>
      <c r="AH37" s="132">
        <f t="shared" si="8"/>
        <v>110</v>
      </c>
      <c r="AI37" s="37">
        <f t="shared" si="4"/>
        <v>165000</v>
      </c>
      <c r="AJ37" s="37">
        <f>(AG37*AH$9)+AL$16</f>
        <v>132500</v>
      </c>
      <c r="AK37" s="44"/>
      <c r="AL37" s="45">
        <f t="shared" si="5"/>
        <v>32500</v>
      </c>
      <c r="AM37" s="123"/>
      <c r="AN37" s="9"/>
      <c r="AO37" s="190"/>
    </row>
    <row r="38" spans="1:41" x14ac:dyDescent="0.2">
      <c r="A38" s="137"/>
      <c r="B38" s="9"/>
      <c r="C38" s="90"/>
      <c r="D38" s="47"/>
      <c r="E38" s="48">
        <f>E37+J$14</f>
        <v>1600</v>
      </c>
      <c r="F38" s="131">
        <f t="shared" si="6"/>
        <v>90</v>
      </c>
      <c r="G38" s="41">
        <f t="shared" si="0"/>
        <v>144000</v>
      </c>
      <c r="H38" s="41">
        <f>(E38*F$9)+J$16</f>
        <v>141000</v>
      </c>
      <c r="I38" s="42"/>
      <c r="J38" s="43">
        <f t="shared" si="1"/>
        <v>3000</v>
      </c>
      <c r="K38" s="91"/>
      <c r="L38" s="9"/>
      <c r="M38" s="190"/>
      <c r="O38" s="137"/>
      <c r="P38" s="9"/>
      <c r="Q38" s="106"/>
      <c r="R38" s="47"/>
      <c r="S38" s="48">
        <f>S37+X$14</f>
        <v>1600</v>
      </c>
      <c r="T38" s="131">
        <f t="shared" si="7"/>
        <v>100</v>
      </c>
      <c r="U38" s="41">
        <f t="shared" si="2"/>
        <v>160000</v>
      </c>
      <c r="V38" s="41">
        <f>(S38*T$9)+X$16</f>
        <v>141000</v>
      </c>
      <c r="W38" s="42"/>
      <c r="X38" s="43">
        <f t="shared" si="3"/>
        <v>19000</v>
      </c>
      <c r="Y38" s="107"/>
      <c r="Z38" s="9"/>
      <c r="AA38" s="190"/>
      <c r="AC38" s="137"/>
      <c r="AD38" s="9"/>
      <c r="AE38" s="122"/>
      <c r="AF38" s="47"/>
      <c r="AG38" s="48">
        <f>AG37+AL$14</f>
        <v>1600</v>
      </c>
      <c r="AH38" s="131">
        <f t="shared" si="8"/>
        <v>110</v>
      </c>
      <c r="AI38" s="41">
        <f t="shared" si="4"/>
        <v>176000</v>
      </c>
      <c r="AJ38" s="41">
        <f>(AG38*AH$9)+AL$16</f>
        <v>141000</v>
      </c>
      <c r="AK38" s="42"/>
      <c r="AL38" s="43">
        <f t="shared" si="5"/>
        <v>35000</v>
      </c>
      <c r="AM38" s="123"/>
      <c r="AN38" s="9"/>
      <c r="AO38" s="190"/>
    </row>
    <row r="39" spans="1:41" x14ac:dyDescent="0.2">
      <c r="A39" s="137"/>
      <c r="B39" s="9"/>
      <c r="C39" s="90"/>
      <c r="D39" s="63"/>
      <c r="E39" s="64">
        <f>E38+J$14</f>
        <v>1700</v>
      </c>
      <c r="F39" s="132">
        <f t="shared" ref="F39:F42" si="9">F$7-(F$7*J$7)</f>
        <v>90</v>
      </c>
      <c r="G39" s="37">
        <f t="shared" ref="G39:G42" si="10">E39*F39</f>
        <v>153000</v>
      </c>
      <c r="H39" s="37">
        <f>(E39*F$9)+J$16</f>
        <v>149500</v>
      </c>
      <c r="I39" s="44"/>
      <c r="J39" s="45">
        <f t="shared" ref="J39:J42" si="11">G39-H39</f>
        <v>3500</v>
      </c>
      <c r="K39" s="91"/>
      <c r="L39" s="9"/>
      <c r="M39" s="190"/>
      <c r="O39" s="137"/>
      <c r="P39" s="9"/>
      <c r="Q39" s="106"/>
      <c r="R39" s="63"/>
      <c r="S39" s="64">
        <f>S38+X$14</f>
        <v>1700</v>
      </c>
      <c r="T39" s="132">
        <f t="shared" si="7"/>
        <v>100</v>
      </c>
      <c r="U39" s="37">
        <f t="shared" si="2"/>
        <v>170000</v>
      </c>
      <c r="V39" s="37">
        <f>(S39*T$9)+X$16</f>
        <v>149500</v>
      </c>
      <c r="W39" s="44"/>
      <c r="X39" s="45">
        <f t="shared" si="3"/>
        <v>20500</v>
      </c>
      <c r="Y39" s="107"/>
      <c r="Z39" s="9"/>
      <c r="AA39" s="190"/>
      <c r="AC39" s="137"/>
      <c r="AD39" s="9"/>
      <c r="AE39" s="122"/>
      <c r="AF39" s="63"/>
      <c r="AG39" s="64">
        <f>AG38+AL$14</f>
        <v>1700</v>
      </c>
      <c r="AH39" s="132">
        <f t="shared" si="8"/>
        <v>110</v>
      </c>
      <c r="AI39" s="37">
        <f t="shared" si="4"/>
        <v>187000</v>
      </c>
      <c r="AJ39" s="37">
        <f>(AG39*AH$9)+AL$16</f>
        <v>149500</v>
      </c>
      <c r="AK39" s="44"/>
      <c r="AL39" s="45">
        <f t="shared" si="5"/>
        <v>37500</v>
      </c>
      <c r="AM39" s="123"/>
      <c r="AN39" s="9"/>
      <c r="AO39" s="190"/>
    </row>
    <row r="40" spans="1:41" x14ac:dyDescent="0.2">
      <c r="A40" s="137"/>
      <c r="B40" s="9"/>
      <c r="C40" s="90"/>
      <c r="D40" s="47"/>
      <c r="E40" s="48">
        <f>E39+J$14</f>
        <v>1800</v>
      </c>
      <c r="F40" s="131">
        <f t="shared" si="9"/>
        <v>90</v>
      </c>
      <c r="G40" s="41">
        <f t="shared" si="10"/>
        <v>162000</v>
      </c>
      <c r="H40" s="41">
        <f>(E40*F$9)+J$16</f>
        <v>158000</v>
      </c>
      <c r="I40" s="42"/>
      <c r="J40" s="43">
        <f t="shared" si="11"/>
        <v>4000</v>
      </c>
      <c r="K40" s="91"/>
      <c r="L40" s="9"/>
      <c r="M40" s="190"/>
      <c r="O40" s="137"/>
      <c r="P40" s="9"/>
      <c r="Q40" s="106"/>
      <c r="R40" s="47"/>
      <c r="S40" s="48">
        <f>S39+X$14</f>
        <v>1800</v>
      </c>
      <c r="T40" s="131">
        <f t="shared" si="7"/>
        <v>100</v>
      </c>
      <c r="U40" s="41">
        <f t="shared" si="2"/>
        <v>180000</v>
      </c>
      <c r="V40" s="41">
        <f>(S40*T$9)+X$16</f>
        <v>158000</v>
      </c>
      <c r="W40" s="42"/>
      <c r="X40" s="43">
        <f t="shared" si="3"/>
        <v>22000</v>
      </c>
      <c r="Y40" s="107"/>
      <c r="Z40" s="9"/>
      <c r="AA40" s="190"/>
      <c r="AC40" s="137"/>
      <c r="AD40" s="9"/>
      <c r="AE40" s="122"/>
      <c r="AF40" s="47"/>
      <c r="AG40" s="48">
        <f>AG39+AL$14</f>
        <v>1800</v>
      </c>
      <c r="AH40" s="131">
        <f t="shared" si="8"/>
        <v>110</v>
      </c>
      <c r="AI40" s="41">
        <f t="shared" si="4"/>
        <v>198000</v>
      </c>
      <c r="AJ40" s="41">
        <f>(AG40*AH$9)+AL$16</f>
        <v>158000</v>
      </c>
      <c r="AK40" s="42"/>
      <c r="AL40" s="43">
        <f t="shared" si="5"/>
        <v>40000</v>
      </c>
      <c r="AM40" s="123"/>
      <c r="AN40" s="9"/>
      <c r="AO40" s="190"/>
    </row>
    <row r="41" spans="1:41" x14ac:dyDescent="0.2">
      <c r="A41" s="137"/>
      <c r="B41" s="9"/>
      <c r="C41" s="90"/>
      <c r="D41" s="63"/>
      <c r="E41" s="64">
        <f>E40+J$14</f>
        <v>1900</v>
      </c>
      <c r="F41" s="132">
        <f t="shared" si="9"/>
        <v>90</v>
      </c>
      <c r="G41" s="37">
        <f t="shared" si="10"/>
        <v>171000</v>
      </c>
      <c r="H41" s="37">
        <f>(E41*F$9)+J$16</f>
        <v>166500</v>
      </c>
      <c r="I41" s="44"/>
      <c r="J41" s="45">
        <f t="shared" si="11"/>
        <v>4500</v>
      </c>
      <c r="K41" s="91"/>
      <c r="L41" s="9"/>
      <c r="M41" s="190"/>
      <c r="O41" s="137"/>
      <c r="P41" s="9"/>
      <c r="Q41" s="106"/>
      <c r="R41" s="63"/>
      <c r="S41" s="64">
        <f>S40+X$14</f>
        <v>1900</v>
      </c>
      <c r="T41" s="132">
        <f t="shared" si="7"/>
        <v>100</v>
      </c>
      <c r="U41" s="37">
        <f t="shared" si="2"/>
        <v>190000</v>
      </c>
      <c r="V41" s="37">
        <f>(S41*T$9)+X$16</f>
        <v>166500</v>
      </c>
      <c r="W41" s="44"/>
      <c r="X41" s="45">
        <f t="shared" si="3"/>
        <v>23500</v>
      </c>
      <c r="Y41" s="107"/>
      <c r="Z41" s="9"/>
      <c r="AA41" s="190"/>
      <c r="AC41" s="137"/>
      <c r="AD41" s="9"/>
      <c r="AE41" s="122"/>
      <c r="AF41" s="63"/>
      <c r="AG41" s="64">
        <f>AG40+AL$14</f>
        <v>1900</v>
      </c>
      <c r="AH41" s="132">
        <f t="shared" si="8"/>
        <v>110</v>
      </c>
      <c r="AI41" s="37">
        <f t="shared" si="4"/>
        <v>209000</v>
      </c>
      <c r="AJ41" s="37">
        <f>(AG41*AH$9)+AL$16</f>
        <v>166500</v>
      </c>
      <c r="AK41" s="44"/>
      <c r="AL41" s="45">
        <f t="shared" si="5"/>
        <v>42500</v>
      </c>
      <c r="AM41" s="123"/>
      <c r="AN41" s="9"/>
      <c r="AO41" s="190"/>
    </row>
    <row r="42" spans="1:41" x14ac:dyDescent="0.2">
      <c r="A42" s="137"/>
      <c r="B42" s="9"/>
      <c r="C42" s="90"/>
      <c r="D42" s="47"/>
      <c r="E42" s="48">
        <f>E41+J$14</f>
        <v>2000</v>
      </c>
      <c r="F42" s="131">
        <f t="shared" si="9"/>
        <v>90</v>
      </c>
      <c r="G42" s="41">
        <f t="shared" si="10"/>
        <v>180000</v>
      </c>
      <c r="H42" s="41">
        <f>(E42*F$9)+J$16</f>
        <v>175000</v>
      </c>
      <c r="I42" s="42"/>
      <c r="J42" s="43">
        <f t="shared" si="11"/>
        <v>5000</v>
      </c>
      <c r="K42" s="91"/>
      <c r="L42" s="9"/>
      <c r="M42" s="190"/>
      <c r="O42" s="137"/>
      <c r="P42" s="9"/>
      <c r="Q42" s="106"/>
      <c r="R42" s="47"/>
      <c r="S42" s="48">
        <f>S41+X$14</f>
        <v>2000</v>
      </c>
      <c r="T42" s="131">
        <f t="shared" si="7"/>
        <v>100</v>
      </c>
      <c r="U42" s="41">
        <f t="shared" si="2"/>
        <v>200000</v>
      </c>
      <c r="V42" s="41">
        <f>(S42*T$9)+X$16</f>
        <v>175000</v>
      </c>
      <c r="W42" s="42"/>
      <c r="X42" s="43">
        <f t="shared" si="3"/>
        <v>25000</v>
      </c>
      <c r="Y42" s="107"/>
      <c r="Z42" s="9"/>
      <c r="AA42" s="190"/>
      <c r="AC42" s="137"/>
      <c r="AD42" s="9"/>
      <c r="AE42" s="122"/>
      <c r="AF42" s="47"/>
      <c r="AG42" s="48">
        <f>AG41+AL$14</f>
        <v>2000</v>
      </c>
      <c r="AH42" s="131">
        <f t="shared" si="8"/>
        <v>110</v>
      </c>
      <c r="AI42" s="41">
        <f t="shared" si="4"/>
        <v>220000</v>
      </c>
      <c r="AJ42" s="41">
        <f>(AG42*AH$9)+AL$16</f>
        <v>175000</v>
      </c>
      <c r="AK42" s="42"/>
      <c r="AL42" s="43">
        <f t="shared" si="5"/>
        <v>45000</v>
      </c>
      <c r="AM42" s="123"/>
      <c r="AN42" s="9"/>
      <c r="AO42" s="190"/>
    </row>
    <row r="43" spans="1:41" x14ac:dyDescent="0.2">
      <c r="A43" s="137"/>
      <c r="B43" s="9"/>
      <c r="C43" s="90"/>
      <c r="D43" s="71"/>
      <c r="E43" s="70"/>
      <c r="F43" s="70"/>
      <c r="G43" s="70"/>
      <c r="H43" s="72"/>
      <c r="I43" s="70"/>
      <c r="J43" s="70"/>
      <c r="K43" s="91"/>
      <c r="L43" s="9"/>
      <c r="M43" s="190"/>
      <c r="O43" s="137"/>
      <c r="P43" s="9"/>
      <c r="Q43" s="106"/>
      <c r="R43" s="17"/>
      <c r="S43" s="74"/>
      <c r="T43" s="74"/>
      <c r="U43" s="74"/>
      <c r="V43" s="75"/>
      <c r="W43" s="74"/>
      <c r="X43" s="74"/>
      <c r="Y43" s="107"/>
      <c r="Z43" s="9"/>
      <c r="AA43" s="190"/>
      <c r="AC43" s="137"/>
      <c r="AD43" s="9"/>
      <c r="AE43" s="122"/>
      <c r="AF43" s="78"/>
      <c r="AG43" s="77"/>
      <c r="AH43" s="77"/>
      <c r="AI43" s="77"/>
      <c r="AJ43" s="79"/>
      <c r="AK43" s="77"/>
      <c r="AL43" s="77"/>
      <c r="AM43" s="123"/>
      <c r="AN43" s="9"/>
      <c r="AO43" s="190"/>
    </row>
    <row r="44" spans="1:41" x14ac:dyDescent="0.2">
      <c r="A44" s="137"/>
      <c r="B44" s="9"/>
      <c r="C44" s="90"/>
      <c r="D44" s="73" t="s">
        <v>21</v>
      </c>
      <c r="E44" s="73"/>
      <c r="F44" s="73"/>
      <c r="G44" s="73"/>
      <c r="H44" s="73"/>
      <c r="I44" s="73"/>
      <c r="J44" s="73"/>
      <c r="K44" s="91"/>
      <c r="L44" s="9"/>
      <c r="M44" s="190"/>
      <c r="O44" s="137"/>
      <c r="P44" s="9"/>
      <c r="Q44" s="106"/>
      <c r="R44" s="76" t="s">
        <v>21</v>
      </c>
      <c r="S44" s="76"/>
      <c r="T44" s="76"/>
      <c r="U44" s="76"/>
      <c r="V44" s="76"/>
      <c r="W44" s="76"/>
      <c r="X44" s="76"/>
      <c r="Y44" s="107"/>
      <c r="Z44" s="9"/>
      <c r="AA44" s="190"/>
      <c r="AC44" s="137"/>
      <c r="AD44" s="9"/>
      <c r="AE44" s="122"/>
      <c r="AF44" s="80" t="s">
        <v>21</v>
      </c>
      <c r="AG44" s="80"/>
      <c r="AH44" s="80"/>
      <c r="AI44" s="80"/>
      <c r="AJ44" s="80"/>
      <c r="AK44" s="80"/>
      <c r="AL44" s="80"/>
      <c r="AM44" s="123"/>
      <c r="AN44" s="9"/>
      <c r="AO44" s="190"/>
    </row>
    <row r="45" spans="1:41" x14ac:dyDescent="0.2">
      <c r="A45" s="137"/>
      <c r="B45" s="9"/>
      <c r="C45" s="94"/>
      <c r="D45" s="95"/>
      <c r="E45" s="96"/>
      <c r="F45" s="96"/>
      <c r="G45" s="96"/>
      <c r="H45" s="97"/>
      <c r="I45" s="96"/>
      <c r="J45" s="96"/>
      <c r="K45" s="98"/>
      <c r="L45" s="9"/>
      <c r="M45" s="190"/>
      <c r="O45" s="137"/>
      <c r="P45" s="9"/>
      <c r="Q45" s="110"/>
      <c r="R45" s="111"/>
      <c r="S45" s="112"/>
      <c r="T45" s="112"/>
      <c r="U45" s="112"/>
      <c r="V45" s="113"/>
      <c r="W45" s="112"/>
      <c r="X45" s="112"/>
      <c r="Y45" s="114"/>
      <c r="Z45" s="9"/>
      <c r="AA45" s="190"/>
      <c r="AC45" s="137"/>
      <c r="AD45" s="9"/>
      <c r="AE45" s="126"/>
      <c r="AF45" s="127"/>
      <c r="AG45" s="128"/>
      <c r="AH45" s="128"/>
      <c r="AI45" s="128"/>
      <c r="AJ45" s="129"/>
      <c r="AK45" s="128"/>
      <c r="AL45" s="128"/>
      <c r="AM45" s="130"/>
      <c r="AN45" s="9"/>
      <c r="AO45" s="190"/>
    </row>
    <row r="46" spans="1:41" ht="16" customHeight="1" x14ac:dyDescent="0.2">
      <c r="A46" s="137"/>
      <c r="B46" s="9"/>
      <c r="C46" s="9"/>
      <c r="D46" s="8"/>
      <c r="E46" s="9"/>
      <c r="F46" s="9"/>
      <c r="G46" s="9"/>
      <c r="H46" s="10"/>
      <c r="I46" s="9"/>
      <c r="J46" s="9"/>
      <c r="K46" s="9"/>
      <c r="L46" s="9"/>
      <c r="M46" s="190"/>
      <c r="O46" s="137"/>
      <c r="P46" s="9"/>
      <c r="Q46" s="9"/>
      <c r="R46" s="8"/>
      <c r="S46" s="9"/>
      <c r="T46" s="9"/>
      <c r="U46" s="9"/>
      <c r="V46" s="10"/>
      <c r="W46" s="9"/>
      <c r="X46" s="9"/>
      <c r="Y46" s="9"/>
      <c r="Z46" s="9"/>
      <c r="AA46" s="190"/>
      <c r="AC46" s="137"/>
      <c r="AD46" s="9"/>
      <c r="AE46" s="9"/>
      <c r="AF46" s="8"/>
      <c r="AG46" s="9"/>
      <c r="AH46" s="9"/>
      <c r="AI46" s="9"/>
      <c r="AJ46" s="10"/>
      <c r="AK46" s="9"/>
      <c r="AL46" s="9"/>
      <c r="AM46" s="9"/>
      <c r="AN46" s="9"/>
      <c r="AO46" s="190"/>
    </row>
    <row r="47" spans="1:41" x14ac:dyDescent="0.2">
      <c r="A47" s="137"/>
      <c r="B47" s="138"/>
      <c r="C47" s="138"/>
      <c r="D47" s="139"/>
      <c r="E47" s="138"/>
      <c r="F47" s="138"/>
      <c r="G47" s="138"/>
      <c r="H47" s="140"/>
      <c r="I47" s="138"/>
      <c r="J47" s="138"/>
      <c r="K47" s="138"/>
      <c r="L47" s="138"/>
      <c r="M47" s="141"/>
      <c r="O47" s="137"/>
      <c r="P47" s="138"/>
      <c r="Q47" s="138"/>
      <c r="R47" s="139"/>
      <c r="S47" s="138"/>
      <c r="T47" s="138"/>
      <c r="U47" s="138"/>
      <c r="V47" s="140"/>
      <c r="W47" s="138"/>
      <c r="X47" s="138"/>
      <c r="Y47" s="138"/>
      <c r="Z47" s="138"/>
      <c r="AA47" s="141"/>
      <c r="AC47" s="137"/>
      <c r="AD47" s="138"/>
      <c r="AE47" s="138"/>
      <c r="AF47" s="139"/>
      <c r="AG47" s="138"/>
      <c r="AH47" s="138"/>
      <c r="AI47" s="138"/>
      <c r="AJ47" s="140"/>
      <c r="AK47" s="138"/>
      <c r="AL47" s="138"/>
      <c r="AM47" s="138"/>
      <c r="AN47" s="138"/>
      <c r="AO47" s="141"/>
    </row>
    <row r="48" spans="1:41" x14ac:dyDescent="0.2">
      <c r="A48" s="157" t="s">
        <v>0</v>
      </c>
      <c r="B48" s="158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9"/>
      <c r="O48" s="157" t="s">
        <v>0</v>
      </c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9"/>
      <c r="AC48" s="157" t="s">
        <v>0</v>
      </c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  <c r="AN48" s="158"/>
      <c r="AO48" s="159"/>
    </row>
    <row r="49" spans="1:41" ht="17" thickBot="1" x14ac:dyDescent="0.25">
      <c r="A49" s="160"/>
      <c r="B49" s="161"/>
      <c r="C49" s="161"/>
      <c r="D49" s="162"/>
      <c r="E49" s="161"/>
      <c r="F49" s="161"/>
      <c r="G49" s="161"/>
      <c r="H49" s="163"/>
      <c r="I49" s="161"/>
      <c r="J49" s="161"/>
      <c r="K49" s="161"/>
      <c r="L49" s="161"/>
      <c r="M49" s="164"/>
      <c r="O49" s="160"/>
      <c r="P49" s="161"/>
      <c r="Q49" s="161"/>
      <c r="R49" s="162"/>
      <c r="S49" s="161"/>
      <c r="T49" s="161"/>
      <c r="U49" s="161"/>
      <c r="V49" s="163"/>
      <c r="W49" s="161"/>
      <c r="X49" s="161"/>
      <c r="Y49" s="161"/>
      <c r="Z49" s="161"/>
      <c r="AA49" s="164"/>
      <c r="AC49" s="160"/>
      <c r="AD49" s="161"/>
      <c r="AE49" s="161"/>
      <c r="AF49" s="162"/>
      <c r="AG49" s="161"/>
      <c r="AH49" s="161"/>
      <c r="AI49" s="161"/>
      <c r="AJ49" s="163"/>
      <c r="AK49" s="161"/>
      <c r="AL49" s="161"/>
      <c r="AM49" s="161"/>
      <c r="AN49" s="161"/>
      <c r="AO49" s="164"/>
    </row>
    <row r="50" spans="1:41" ht="17" thickTop="1" x14ac:dyDescent="0.2"/>
  </sheetData>
  <sheetProtection algorithmName="SHA-512" hashValue="Lu4sW0LX7SM3TVlTtmnvR/u9u3ZfeLxWkC80qoGLtRdRRCs+fWFuMB3VF5axONvgSLpGssZumPUfjV+2krFpEw==" saltValue="e2oyW4RdU5jcwISbvdMxGA==" spinCount="100000" sheet="1" objects="1" scenarios="1" selectLockedCells="1"/>
  <mergeCells count="21">
    <mergeCell ref="AH1:AO1"/>
    <mergeCell ref="AE3:AM4"/>
    <mergeCell ref="AF19:AG19"/>
    <mergeCell ref="AF20:AG20"/>
    <mergeCell ref="AF44:AL44"/>
    <mergeCell ref="AC48:AO48"/>
    <mergeCell ref="AO33:AO46"/>
    <mergeCell ref="T1:AA1"/>
    <mergeCell ref="Q3:Y4"/>
    <mergeCell ref="R19:S19"/>
    <mergeCell ref="R20:S20"/>
    <mergeCell ref="R44:X44"/>
    <mergeCell ref="O48:AA48"/>
    <mergeCell ref="AA32:AA46"/>
    <mergeCell ref="F1:M1"/>
    <mergeCell ref="C3:K4"/>
    <mergeCell ref="D19:E19"/>
    <mergeCell ref="D20:E20"/>
    <mergeCell ref="D44:J44"/>
    <mergeCell ref="A48:M48"/>
    <mergeCell ref="M32:M46"/>
  </mergeCells>
  <hyperlinks>
    <hyperlink ref="A48" r:id="rId1" xr:uid="{1DA448A4-881D-9B46-A3CE-9ACA45DE9D0C}"/>
    <hyperlink ref="O48" r:id="rId2" xr:uid="{823F9BF6-E639-0B4B-B3F1-E5453D078446}"/>
    <hyperlink ref="AC48" r:id="rId3" xr:uid="{ED8B1D31-0B6B-A14C-829F-64FE29505180}"/>
  </hyperlinks>
  <printOptions horizontalCentered="1" verticalCentered="1"/>
  <pageMargins left="0" right="0" top="0" bottom="0" header="0.3" footer="0.3"/>
  <pageSetup orientation="portrait" horizontalDpi="0" verticalDpi="0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5D088-29CE-064F-B140-B9F6821563A2}">
  <dimension ref="A1:M43"/>
  <sheetViews>
    <sheetView workbookViewId="0">
      <selection activeCell="M26" sqref="M26:M41"/>
    </sheetView>
  </sheetViews>
  <sheetFormatPr baseColWidth="10" defaultRowHeight="16" x14ac:dyDescent="0.2"/>
  <cols>
    <col min="1" max="1" width="3.6640625" style="1" customWidth="1"/>
    <col min="2" max="2" width="4.1640625" style="1" customWidth="1"/>
    <col min="3" max="11" width="8" style="1" customWidth="1"/>
    <col min="12" max="12" width="4.1640625" style="1" customWidth="1"/>
    <col min="13" max="13" width="3.6640625" style="1" customWidth="1"/>
    <col min="14" max="16384" width="10.83203125" style="1"/>
  </cols>
  <sheetData>
    <row r="1" spans="1:13" ht="27" thickTop="1" x14ac:dyDescent="0.2">
      <c r="A1" s="172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4"/>
    </row>
    <row r="2" spans="1:13" x14ac:dyDescent="0.2">
      <c r="A2" s="175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7"/>
    </row>
    <row r="3" spans="1:13" ht="24" x14ac:dyDescent="0.2">
      <c r="A3" s="175"/>
      <c r="B3" s="62" t="s">
        <v>26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177"/>
    </row>
    <row r="4" spans="1:13" x14ac:dyDescent="0.2">
      <c r="A4" s="175"/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7"/>
    </row>
    <row r="5" spans="1:13" x14ac:dyDescent="0.2">
      <c r="A5" s="17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177"/>
    </row>
    <row r="6" spans="1:13" ht="16" customHeight="1" x14ac:dyDescent="0.2">
      <c r="A6" s="175"/>
      <c r="B6" s="4"/>
      <c r="C6" s="178" t="s">
        <v>27</v>
      </c>
      <c r="D6" s="178"/>
      <c r="E6" s="178"/>
      <c r="F6" s="178"/>
      <c r="G6" s="178"/>
      <c r="H6" s="178"/>
      <c r="I6" s="178"/>
      <c r="J6" s="178"/>
      <c r="K6" s="178"/>
      <c r="L6" s="4"/>
      <c r="M6" s="177"/>
    </row>
    <row r="7" spans="1:13" x14ac:dyDescent="0.2">
      <c r="A7" s="175"/>
      <c r="B7" s="4"/>
      <c r="C7" s="178"/>
      <c r="D7" s="178"/>
      <c r="E7" s="178"/>
      <c r="F7" s="178"/>
      <c r="G7" s="178"/>
      <c r="H7" s="178"/>
      <c r="I7" s="178"/>
      <c r="J7" s="178"/>
      <c r="K7" s="178"/>
      <c r="L7" s="4"/>
      <c r="M7" s="177"/>
    </row>
    <row r="8" spans="1:13" x14ac:dyDescent="0.2">
      <c r="A8" s="175"/>
      <c r="B8" s="4"/>
      <c r="C8" s="178"/>
      <c r="D8" s="178"/>
      <c r="E8" s="178"/>
      <c r="F8" s="178"/>
      <c r="G8" s="178"/>
      <c r="H8" s="178"/>
      <c r="I8" s="178"/>
      <c r="J8" s="178"/>
      <c r="K8" s="178"/>
      <c r="L8" s="4"/>
      <c r="M8" s="177"/>
    </row>
    <row r="9" spans="1:13" x14ac:dyDescent="0.2">
      <c r="A9" s="175"/>
      <c r="B9" s="4"/>
      <c r="C9" s="178" t="s">
        <v>28</v>
      </c>
      <c r="D9" s="178"/>
      <c r="E9" s="178"/>
      <c r="F9" s="178"/>
      <c r="G9" s="178"/>
      <c r="H9" s="178"/>
      <c r="I9" s="178"/>
      <c r="J9" s="178"/>
      <c r="K9" s="178"/>
      <c r="L9" s="4"/>
      <c r="M9" s="177"/>
    </row>
    <row r="10" spans="1:13" x14ac:dyDescent="0.2">
      <c r="A10" s="175"/>
      <c r="B10" s="4"/>
      <c r="C10" s="178"/>
      <c r="D10" s="178"/>
      <c r="E10" s="178"/>
      <c r="F10" s="178"/>
      <c r="G10" s="178"/>
      <c r="H10" s="178"/>
      <c r="I10" s="178"/>
      <c r="J10" s="178"/>
      <c r="K10" s="178"/>
      <c r="L10" s="4"/>
      <c r="M10" s="177"/>
    </row>
    <row r="11" spans="1:13" x14ac:dyDescent="0.2">
      <c r="A11" s="175"/>
      <c r="B11" s="4"/>
      <c r="C11" s="178"/>
      <c r="D11" s="178"/>
      <c r="E11" s="178"/>
      <c r="F11" s="178"/>
      <c r="G11" s="178"/>
      <c r="H11" s="178"/>
      <c r="I11" s="178"/>
      <c r="J11" s="178"/>
      <c r="K11" s="178"/>
      <c r="L11" s="4"/>
      <c r="M11" s="177"/>
    </row>
    <row r="12" spans="1:13" x14ac:dyDescent="0.2">
      <c r="A12" s="175"/>
      <c r="B12" s="4"/>
      <c r="C12" s="178"/>
      <c r="D12" s="178"/>
      <c r="E12" s="178"/>
      <c r="F12" s="178"/>
      <c r="G12" s="178"/>
      <c r="H12" s="178"/>
      <c r="I12" s="178"/>
      <c r="J12" s="178"/>
      <c r="K12" s="178"/>
      <c r="L12" s="4"/>
      <c r="M12" s="177"/>
    </row>
    <row r="13" spans="1:13" ht="16" customHeight="1" x14ac:dyDescent="0.2">
      <c r="A13" s="175"/>
      <c r="B13" s="4"/>
      <c r="C13" s="178"/>
      <c r="D13" s="178"/>
      <c r="E13" s="178"/>
      <c r="F13" s="178"/>
      <c r="G13" s="178"/>
      <c r="H13" s="178"/>
      <c r="I13" s="178"/>
      <c r="J13" s="178"/>
      <c r="K13" s="178"/>
      <c r="L13" s="4"/>
      <c r="M13" s="177"/>
    </row>
    <row r="14" spans="1:13" x14ac:dyDescent="0.2">
      <c r="A14" s="175"/>
      <c r="B14" s="4"/>
      <c r="C14" s="178"/>
      <c r="D14" s="178"/>
      <c r="E14" s="178"/>
      <c r="F14" s="178"/>
      <c r="G14" s="178"/>
      <c r="H14" s="178"/>
      <c r="I14" s="178"/>
      <c r="J14" s="178"/>
      <c r="K14" s="178"/>
      <c r="L14" s="4"/>
      <c r="M14" s="177"/>
    </row>
    <row r="15" spans="1:13" x14ac:dyDescent="0.2">
      <c r="A15" s="175"/>
      <c r="B15" s="4"/>
      <c r="C15" s="178"/>
      <c r="D15" s="178"/>
      <c r="E15" s="178"/>
      <c r="F15" s="178"/>
      <c r="G15" s="178"/>
      <c r="H15" s="178"/>
      <c r="I15" s="178"/>
      <c r="J15" s="178"/>
      <c r="K15" s="178"/>
      <c r="L15" s="4"/>
      <c r="M15" s="177"/>
    </row>
    <row r="16" spans="1:13" x14ac:dyDescent="0.2">
      <c r="A16" s="175"/>
      <c r="B16" s="4"/>
      <c r="C16" s="178"/>
      <c r="D16" s="178"/>
      <c r="E16" s="178"/>
      <c r="F16" s="178"/>
      <c r="G16" s="178"/>
      <c r="H16" s="178"/>
      <c r="I16" s="178"/>
      <c r="J16" s="178"/>
      <c r="K16" s="178"/>
      <c r="L16" s="4"/>
      <c r="M16" s="177"/>
    </row>
    <row r="17" spans="1:13" x14ac:dyDescent="0.2">
      <c r="A17" s="175"/>
      <c r="B17" s="4"/>
      <c r="C17" s="179"/>
      <c r="D17" s="179"/>
      <c r="E17" s="179"/>
      <c r="F17" s="179"/>
      <c r="G17" s="179"/>
      <c r="H17" s="179"/>
      <c r="I17" s="179"/>
      <c r="J17" s="179"/>
      <c r="K17" s="179"/>
      <c r="L17" s="4"/>
      <c r="M17" s="177"/>
    </row>
    <row r="18" spans="1:13" x14ac:dyDescent="0.2">
      <c r="A18" s="175"/>
      <c r="B18" s="4"/>
      <c r="C18" s="178"/>
      <c r="D18" s="178"/>
      <c r="E18" s="178"/>
      <c r="F18" s="178"/>
      <c r="G18" s="178"/>
      <c r="H18" s="178"/>
      <c r="I18" s="178"/>
      <c r="J18" s="178"/>
      <c r="K18" s="178"/>
      <c r="L18" s="4"/>
      <c r="M18" s="177"/>
    </row>
    <row r="19" spans="1:13" x14ac:dyDescent="0.2">
      <c r="A19" s="175"/>
      <c r="B19" s="4"/>
      <c r="C19" s="178"/>
      <c r="D19" s="178"/>
      <c r="E19" s="178"/>
      <c r="F19" s="178"/>
      <c r="G19" s="178"/>
      <c r="H19" s="178"/>
      <c r="I19" s="178"/>
      <c r="J19" s="178"/>
      <c r="K19" s="178"/>
      <c r="L19" s="4"/>
      <c r="M19" s="177"/>
    </row>
    <row r="20" spans="1:13" x14ac:dyDescent="0.2">
      <c r="A20" s="175"/>
      <c r="B20" s="4"/>
      <c r="C20" s="178"/>
      <c r="D20" s="178"/>
      <c r="E20" s="178"/>
      <c r="F20" s="178"/>
      <c r="G20" s="178"/>
      <c r="H20" s="178"/>
      <c r="I20" s="178"/>
      <c r="J20" s="178"/>
      <c r="K20" s="178"/>
      <c r="L20" s="4"/>
      <c r="M20" s="177"/>
    </row>
    <row r="21" spans="1:13" x14ac:dyDescent="0.2">
      <c r="A21" s="175"/>
      <c r="B21" s="4"/>
      <c r="C21" s="179"/>
      <c r="D21" s="179"/>
      <c r="E21" s="179"/>
      <c r="F21" s="179"/>
      <c r="G21" s="179"/>
      <c r="H21" s="179"/>
      <c r="I21" s="179"/>
      <c r="J21" s="179"/>
      <c r="K21" s="179"/>
      <c r="L21" s="4"/>
      <c r="M21" s="177"/>
    </row>
    <row r="22" spans="1:13" x14ac:dyDescent="0.2">
      <c r="A22" s="175"/>
      <c r="B22" s="4"/>
      <c r="C22" s="179"/>
      <c r="D22" s="179"/>
      <c r="E22" s="179"/>
      <c r="F22" s="179"/>
      <c r="G22" s="179"/>
      <c r="H22" s="179"/>
      <c r="I22" s="179"/>
      <c r="J22" s="179"/>
      <c r="K22" s="179"/>
      <c r="L22" s="4"/>
      <c r="M22" s="177"/>
    </row>
    <row r="23" spans="1:13" x14ac:dyDescent="0.2">
      <c r="A23" s="175"/>
      <c r="B23" s="4"/>
      <c r="C23" s="178"/>
      <c r="D23" s="178"/>
      <c r="E23" s="178"/>
      <c r="F23" s="178"/>
      <c r="G23" s="178"/>
      <c r="H23" s="178"/>
      <c r="I23" s="178"/>
      <c r="J23" s="178"/>
      <c r="K23" s="178"/>
      <c r="L23" s="4"/>
      <c r="M23" s="177"/>
    </row>
    <row r="24" spans="1:13" x14ac:dyDescent="0.2">
      <c r="A24" s="175"/>
      <c r="B24" s="4"/>
      <c r="C24" s="178"/>
      <c r="D24" s="178"/>
      <c r="E24" s="178"/>
      <c r="F24" s="178"/>
      <c r="G24" s="178"/>
      <c r="H24" s="178"/>
      <c r="I24" s="178"/>
      <c r="J24" s="178"/>
      <c r="K24" s="178"/>
      <c r="L24" s="4"/>
      <c r="M24" s="177"/>
    </row>
    <row r="25" spans="1:13" x14ac:dyDescent="0.2">
      <c r="A25" s="175"/>
      <c r="B25" s="4"/>
      <c r="C25" s="178"/>
      <c r="D25" s="178"/>
      <c r="E25" s="178"/>
      <c r="F25" s="178"/>
      <c r="G25" s="178"/>
      <c r="H25" s="178"/>
      <c r="I25" s="178"/>
      <c r="J25" s="178"/>
      <c r="K25" s="178"/>
      <c r="L25" s="4"/>
      <c r="M25" s="177"/>
    </row>
    <row r="26" spans="1:13" x14ac:dyDescent="0.2">
      <c r="A26" s="175"/>
      <c r="B26" s="4"/>
      <c r="C26" s="179"/>
      <c r="D26" s="179"/>
      <c r="E26" s="179"/>
      <c r="F26" s="179"/>
      <c r="G26" s="179"/>
      <c r="H26" s="179"/>
      <c r="I26" s="179"/>
      <c r="J26" s="179"/>
      <c r="K26" s="179"/>
      <c r="L26" s="4"/>
      <c r="M26" s="181" t="s">
        <v>25</v>
      </c>
    </row>
    <row r="27" spans="1:13" x14ac:dyDescent="0.2">
      <c r="A27" s="175"/>
      <c r="B27" s="4"/>
      <c r="C27" s="179"/>
      <c r="D27" s="179"/>
      <c r="E27" s="179"/>
      <c r="F27" s="179"/>
      <c r="G27" s="179"/>
      <c r="H27" s="179"/>
      <c r="I27" s="179"/>
      <c r="J27" s="179"/>
      <c r="K27" s="179"/>
      <c r="L27" s="4"/>
      <c r="M27" s="181"/>
    </row>
    <row r="28" spans="1:13" x14ac:dyDescent="0.2">
      <c r="A28" s="175"/>
      <c r="B28" s="4"/>
      <c r="C28" s="179"/>
      <c r="D28" s="179"/>
      <c r="E28" s="179"/>
      <c r="F28" s="179"/>
      <c r="G28" s="179"/>
      <c r="H28" s="179"/>
      <c r="I28" s="179"/>
      <c r="J28" s="179"/>
      <c r="K28" s="179"/>
      <c r="L28" s="4"/>
      <c r="M28" s="181"/>
    </row>
    <row r="29" spans="1:13" x14ac:dyDescent="0.2">
      <c r="A29" s="175"/>
      <c r="B29" s="4"/>
      <c r="C29" s="179"/>
      <c r="D29" s="179"/>
      <c r="E29" s="179"/>
      <c r="F29" s="179"/>
      <c r="G29" s="179"/>
      <c r="H29" s="179"/>
      <c r="I29" s="179"/>
      <c r="J29" s="179"/>
      <c r="K29" s="179"/>
      <c r="L29" s="4"/>
      <c r="M29" s="181"/>
    </row>
    <row r="30" spans="1:13" x14ac:dyDescent="0.2">
      <c r="A30" s="175"/>
      <c r="B30" s="4"/>
      <c r="C30" s="179"/>
      <c r="D30" s="179"/>
      <c r="E30" s="179"/>
      <c r="F30" s="179"/>
      <c r="G30" s="179"/>
      <c r="H30" s="179"/>
      <c r="I30" s="179"/>
      <c r="J30" s="179"/>
      <c r="K30" s="179"/>
      <c r="L30" s="4"/>
      <c r="M30" s="181"/>
    </row>
    <row r="31" spans="1:13" x14ac:dyDescent="0.2">
      <c r="A31" s="175"/>
      <c r="B31" s="4"/>
      <c r="C31" s="179"/>
      <c r="D31" s="179"/>
      <c r="E31" s="179"/>
      <c r="F31" s="179"/>
      <c r="G31" s="179"/>
      <c r="H31" s="179"/>
      <c r="I31" s="179"/>
      <c r="J31" s="179"/>
      <c r="K31" s="179"/>
      <c r="L31" s="4"/>
      <c r="M31" s="181"/>
    </row>
    <row r="32" spans="1:13" x14ac:dyDescent="0.2">
      <c r="A32" s="175"/>
      <c r="B32" s="4"/>
      <c r="C32" s="179"/>
      <c r="D32" s="179"/>
      <c r="E32" s="179"/>
      <c r="F32" s="179"/>
      <c r="G32" s="179"/>
      <c r="H32" s="179"/>
      <c r="I32" s="179"/>
      <c r="J32" s="179"/>
      <c r="K32" s="179"/>
      <c r="L32" s="4"/>
      <c r="M32" s="181"/>
    </row>
    <row r="33" spans="1:13" x14ac:dyDescent="0.2">
      <c r="A33" s="175"/>
      <c r="B33" s="4"/>
      <c r="C33" s="179"/>
      <c r="D33" s="179"/>
      <c r="E33" s="179"/>
      <c r="F33" s="179"/>
      <c r="G33" s="179"/>
      <c r="H33" s="179"/>
      <c r="I33" s="179"/>
      <c r="J33" s="179"/>
      <c r="K33" s="179"/>
      <c r="L33" s="4"/>
      <c r="M33" s="181"/>
    </row>
    <row r="34" spans="1:13" x14ac:dyDescent="0.2">
      <c r="A34" s="175"/>
      <c r="B34" s="4"/>
      <c r="C34" s="179"/>
      <c r="D34" s="179"/>
      <c r="E34" s="179"/>
      <c r="F34" s="179"/>
      <c r="G34" s="179"/>
      <c r="H34" s="179"/>
      <c r="I34" s="179"/>
      <c r="J34" s="179"/>
      <c r="K34" s="179"/>
      <c r="L34" s="4"/>
      <c r="M34" s="181"/>
    </row>
    <row r="35" spans="1:13" x14ac:dyDescent="0.2">
      <c r="A35" s="175"/>
      <c r="B35" s="4"/>
      <c r="C35" s="179"/>
      <c r="D35" s="179"/>
      <c r="E35" s="179"/>
      <c r="F35" s="179"/>
      <c r="G35" s="179"/>
      <c r="H35" s="179"/>
      <c r="I35" s="179"/>
      <c r="J35" s="179"/>
      <c r="K35" s="179"/>
      <c r="L35" s="4"/>
      <c r="M35" s="181"/>
    </row>
    <row r="36" spans="1:13" ht="16" customHeight="1" x14ac:dyDescent="0.2">
      <c r="A36" s="175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181"/>
    </row>
    <row r="37" spans="1:13" x14ac:dyDescent="0.2">
      <c r="A37" s="175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181"/>
    </row>
    <row r="38" spans="1:13" x14ac:dyDescent="0.2">
      <c r="A38" s="175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181"/>
    </row>
    <row r="39" spans="1:13" x14ac:dyDescent="0.2">
      <c r="A39" s="175"/>
      <c r="B39" s="4"/>
      <c r="C39" s="178"/>
      <c r="D39" s="178"/>
      <c r="E39" s="178"/>
      <c r="F39" s="178"/>
      <c r="G39" s="178"/>
      <c r="H39" s="178"/>
      <c r="I39" s="178"/>
      <c r="J39" s="178"/>
      <c r="K39" s="178"/>
      <c r="L39" s="4"/>
      <c r="M39" s="181"/>
    </row>
    <row r="40" spans="1:13" x14ac:dyDescent="0.2">
      <c r="A40" s="175"/>
      <c r="B40" s="4"/>
      <c r="C40" s="178"/>
      <c r="D40" s="178"/>
      <c r="E40" s="178"/>
      <c r="F40" s="178"/>
      <c r="G40" s="178"/>
      <c r="H40" s="178"/>
      <c r="I40" s="178"/>
      <c r="J40" s="178"/>
      <c r="K40" s="178"/>
      <c r="L40" s="4"/>
      <c r="M40" s="181"/>
    </row>
    <row r="41" spans="1:13" x14ac:dyDescent="0.2">
      <c r="A41" s="175"/>
      <c r="B41" s="4"/>
      <c r="C41" s="178"/>
      <c r="D41" s="178"/>
      <c r="E41" s="178"/>
      <c r="F41" s="178"/>
      <c r="G41" s="178"/>
      <c r="H41" s="178"/>
      <c r="I41" s="178"/>
      <c r="J41" s="178"/>
      <c r="K41" s="178"/>
      <c r="L41" s="4"/>
      <c r="M41" s="181"/>
    </row>
    <row r="42" spans="1:13" ht="17" thickBot="1" x14ac:dyDescent="0.25">
      <c r="A42" s="183"/>
      <c r="B42" s="184" t="s">
        <v>0</v>
      </c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6"/>
    </row>
    <row r="43" spans="1:13" ht="17" thickTop="1" x14ac:dyDescent="0.2"/>
  </sheetData>
  <sheetProtection algorithmName="SHA-512" hashValue="rrPBDNTTh/2dHeY4d8VwvnHJEUbYmzZdpXhREt9gZD6AeDnCMNFaOsHXSezNc6UtQwK9WQRLppfhJSBtNp3DaQ==" saltValue="eDjnI9WLp/LbsQpKabPoYg==" spinCount="100000" sheet="1" objects="1" scenarios="1" selectLockedCells="1" selectUnlockedCells="1"/>
  <mergeCells count="9">
    <mergeCell ref="C39:K41"/>
    <mergeCell ref="B42:L42"/>
    <mergeCell ref="M26:M41"/>
    <mergeCell ref="B3:L3"/>
    <mergeCell ref="C6:K8"/>
    <mergeCell ref="C9:K12"/>
    <mergeCell ref="C13:K16"/>
    <mergeCell ref="C18:K20"/>
    <mergeCell ref="C23:K25"/>
  </mergeCells>
  <hyperlinks>
    <hyperlink ref="B42" r:id="rId1" xr:uid="{C8325F41-30DF-2D4C-B888-CAAF8EDA864A}"/>
  </hyperlinks>
  <printOptions horizontalCentered="1" verticalCentered="1"/>
  <pageMargins left="0" right="0" top="0.75" bottom="0.75" header="0.3" footer="0.3"/>
  <pageSetup orientation="portrait" horizontalDpi="0" verticalDpi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86DD9-6FF6-8D48-B198-6AAB29FBCBED}">
  <dimension ref="A1:M43"/>
  <sheetViews>
    <sheetView workbookViewId="0">
      <selection activeCell="U65" sqref="U65"/>
    </sheetView>
  </sheetViews>
  <sheetFormatPr baseColWidth="10" defaultRowHeight="16" x14ac:dyDescent="0.2"/>
  <cols>
    <col min="1" max="1" width="3.6640625" style="1" customWidth="1"/>
    <col min="2" max="2" width="4.1640625" style="1" customWidth="1"/>
    <col min="3" max="11" width="8" style="1" customWidth="1"/>
    <col min="12" max="12" width="4.1640625" style="1" customWidth="1"/>
    <col min="13" max="13" width="3.6640625" style="1" customWidth="1"/>
    <col min="14" max="16384" width="10.83203125" style="1"/>
  </cols>
  <sheetData>
    <row r="1" spans="1:13" ht="27" thickTop="1" x14ac:dyDescent="0.2">
      <c r="A1" s="172" t="s">
        <v>29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4"/>
    </row>
    <row r="2" spans="1:13" x14ac:dyDescent="0.2">
      <c r="A2" s="175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7"/>
    </row>
    <row r="3" spans="1:13" ht="24" x14ac:dyDescent="0.2">
      <c r="A3" s="175"/>
      <c r="B3" s="62" t="s">
        <v>30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177"/>
    </row>
    <row r="4" spans="1:13" x14ac:dyDescent="0.2">
      <c r="A4" s="175"/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7"/>
    </row>
    <row r="5" spans="1:13" x14ac:dyDescent="0.2">
      <c r="A5" s="17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177"/>
    </row>
    <row r="6" spans="1:13" ht="16" customHeight="1" x14ac:dyDescent="0.2">
      <c r="A6" s="175"/>
      <c r="B6" s="4"/>
      <c r="C6" s="178" t="s">
        <v>31</v>
      </c>
      <c r="D6" s="178"/>
      <c r="E6" s="178"/>
      <c r="F6" s="178"/>
      <c r="G6" s="178"/>
      <c r="H6" s="178"/>
      <c r="I6" s="178"/>
      <c r="J6" s="178"/>
      <c r="K6" s="178"/>
      <c r="L6" s="4"/>
      <c r="M6" s="177"/>
    </row>
    <row r="7" spans="1:13" x14ac:dyDescent="0.2">
      <c r="A7" s="175"/>
      <c r="B7" s="4"/>
      <c r="C7" s="178"/>
      <c r="D7" s="178"/>
      <c r="E7" s="178"/>
      <c r="F7" s="178"/>
      <c r="G7" s="178"/>
      <c r="H7" s="178"/>
      <c r="I7" s="178"/>
      <c r="J7" s="178"/>
      <c r="K7" s="178"/>
      <c r="L7" s="4"/>
      <c r="M7" s="177"/>
    </row>
    <row r="8" spans="1:13" x14ac:dyDescent="0.2">
      <c r="A8" s="175"/>
      <c r="B8" s="4"/>
      <c r="C8" s="178"/>
      <c r="D8" s="178"/>
      <c r="E8" s="178"/>
      <c r="F8" s="178"/>
      <c r="G8" s="178"/>
      <c r="H8" s="178"/>
      <c r="I8" s="178"/>
      <c r="J8" s="178"/>
      <c r="K8" s="178"/>
      <c r="L8" s="4"/>
      <c r="M8" s="177"/>
    </row>
    <row r="9" spans="1:13" x14ac:dyDescent="0.2">
      <c r="A9" s="175"/>
      <c r="B9" s="4"/>
      <c r="C9" s="179"/>
      <c r="D9" s="179"/>
      <c r="E9" s="179"/>
      <c r="F9" s="179"/>
      <c r="G9" s="179"/>
      <c r="H9" s="179"/>
      <c r="I9" s="179"/>
      <c r="J9" s="179"/>
      <c r="K9" s="179"/>
      <c r="L9" s="4"/>
      <c r="M9" s="177"/>
    </row>
    <row r="10" spans="1:13" x14ac:dyDescent="0.2">
      <c r="A10" s="175"/>
      <c r="B10" s="4"/>
      <c r="C10" s="178" t="s">
        <v>32</v>
      </c>
      <c r="D10" s="178"/>
      <c r="E10" s="178"/>
      <c r="F10" s="178"/>
      <c r="G10" s="178"/>
      <c r="H10" s="178"/>
      <c r="I10" s="178"/>
      <c r="J10" s="178"/>
      <c r="K10" s="178"/>
      <c r="L10" s="4"/>
      <c r="M10" s="177"/>
    </row>
    <row r="11" spans="1:13" x14ac:dyDescent="0.2">
      <c r="A11" s="175"/>
      <c r="B11" s="4"/>
      <c r="C11" s="178"/>
      <c r="D11" s="178"/>
      <c r="E11" s="178"/>
      <c r="F11" s="178"/>
      <c r="G11" s="178"/>
      <c r="H11" s="178"/>
      <c r="I11" s="178"/>
      <c r="J11" s="178"/>
      <c r="K11" s="178"/>
      <c r="L11" s="4"/>
      <c r="M11" s="177"/>
    </row>
    <row r="12" spans="1:13" x14ac:dyDescent="0.2">
      <c r="A12" s="175"/>
      <c r="B12" s="4"/>
      <c r="C12" s="178"/>
      <c r="D12" s="178"/>
      <c r="E12" s="178"/>
      <c r="F12" s="178"/>
      <c r="G12" s="178"/>
      <c r="H12" s="178"/>
      <c r="I12" s="178"/>
      <c r="J12" s="178"/>
      <c r="K12" s="178"/>
      <c r="L12" s="4"/>
      <c r="M12" s="177"/>
    </row>
    <row r="13" spans="1:13" ht="16" customHeight="1" x14ac:dyDescent="0.2">
      <c r="A13" s="175"/>
      <c r="B13" s="4"/>
      <c r="C13" s="178" t="s">
        <v>33</v>
      </c>
      <c r="D13" s="178"/>
      <c r="E13" s="178"/>
      <c r="F13" s="178"/>
      <c r="G13" s="178"/>
      <c r="H13" s="178"/>
      <c r="I13" s="178"/>
      <c r="J13" s="178"/>
      <c r="K13" s="178"/>
      <c r="L13" s="4"/>
      <c r="M13" s="177"/>
    </row>
    <row r="14" spans="1:13" x14ac:dyDescent="0.2">
      <c r="A14" s="175"/>
      <c r="B14" s="4"/>
      <c r="C14" s="178"/>
      <c r="D14" s="178"/>
      <c r="E14" s="178"/>
      <c r="F14" s="178"/>
      <c r="G14" s="178"/>
      <c r="H14" s="178"/>
      <c r="I14" s="178"/>
      <c r="J14" s="178"/>
      <c r="K14" s="178"/>
      <c r="L14" s="4"/>
      <c r="M14" s="177"/>
    </row>
    <row r="15" spans="1:13" x14ac:dyDescent="0.2">
      <c r="A15" s="175"/>
      <c r="B15" s="4"/>
      <c r="C15" s="178"/>
      <c r="D15" s="178"/>
      <c r="E15" s="178"/>
      <c r="F15" s="178"/>
      <c r="G15" s="178"/>
      <c r="H15" s="178"/>
      <c r="I15" s="178"/>
      <c r="J15" s="178"/>
      <c r="K15" s="178"/>
      <c r="L15" s="4"/>
      <c r="M15" s="177"/>
    </row>
    <row r="16" spans="1:13" x14ac:dyDescent="0.2">
      <c r="A16" s="175"/>
      <c r="B16" s="4"/>
      <c r="C16" s="178"/>
      <c r="D16" s="178"/>
      <c r="E16" s="178"/>
      <c r="F16" s="178"/>
      <c r="G16" s="178"/>
      <c r="H16" s="178"/>
      <c r="I16" s="178"/>
      <c r="J16" s="178"/>
      <c r="K16" s="178"/>
      <c r="L16" s="4"/>
      <c r="M16" s="177"/>
    </row>
    <row r="17" spans="1:13" x14ac:dyDescent="0.2">
      <c r="A17" s="175"/>
      <c r="B17" s="4"/>
      <c r="C17" s="179"/>
      <c r="D17" s="179"/>
      <c r="E17" s="179"/>
      <c r="F17" s="179"/>
      <c r="G17" s="179"/>
      <c r="H17" s="179"/>
      <c r="I17" s="179"/>
      <c r="J17" s="179"/>
      <c r="K17" s="179"/>
      <c r="L17" s="4"/>
      <c r="M17" s="177"/>
    </row>
    <row r="18" spans="1:13" x14ac:dyDescent="0.2">
      <c r="A18" s="175"/>
      <c r="B18" s="4"/>
      <c r="C18" s="178" t="s">
        <v>34</v>
      </c>
      <c r="D18" s="178"/>
      <c r="E18" s="178"/>
      <c r="F18" s="178"/>
      <c r="G18" s="178"/>
      <c r="H18" s="178"/>
      <c r="I18" s="178"/>
      <c r="J18" s="178"/>
      <c r="K18" s="178"/>
      <c r="L18" s="4"/>
      <c r="M18" s="177"/>
    </row>
    <row r="19" spans="1:13" x14ac:dyDescent="0.2">
      <c r="A19" s="175"/>
      <c r="B19" s="4"/>
      <c r="C19" s="178"/>
      <c r="D19" s="178"/>
      <c r="E19" s="178"/>
      <c r="F19" s="178"/>
      <c r="G19" s="178"/>
      <c r="H19" s="178"/>
      <c r="I19" s="178"/>
      <c r="J19" s="178"/>
      <c r="K19" s="178"/>
      <c r="L19" s="4"/>
      <c r="M19" s="177"/>
    </row>
    <row r="20" spans="1:13" x14ac:dyDescent="0.2">
      <c r="A20" s="175"/>
      <c r="B20" s="4"/>
      <c r="C20" s="178"/>
      <c r="D20" s="178"/>
      <c r="E20" s="178"/>
      <c r="F20" s="178"/>
      <c r="G20" s="178"/>
      <c r="H20" s="178"/>
      <c r="I20" s="178"/>
      <c r="J20" s="178"/>
      <c r="K20" s="178"/>
      <c r="L20" s="4"/>
      <c r="M20" s="177"/>
    </row>
    <row r="21" spans="1:13" x14ac:dyDescent="0.2">
      <c r="A21" s="175"/>
      <c r="B21" s="4"/>
      <c r="C21" s="179"/>
      <c r="D21" s="179"/>
      <c r="E21" s="179"/>
      <c r="F21" s="179"/>
      <c r="G21" s="179"/>
      <c r="H21" s="179"/>
      <c r="I21" s="179"/>
      <c r="J21" s="179"/>
      <c r="K21" s="179"/>
      <c r="L21" s="4"/>
      <c r="M21" s="177"/>
    </row>
    <row r="22" spans="1:13" x14ac:dyDescent="0.2">
      <c r="A22" s="175"/>
      <c r="B22" s="4"/>
      <c r="C22" s="179"/>
      <c r="D22" s="179"/>
      <c r="E22" s="179"/>
      <c r="F22" s="179"/>
      <c r="G22" s="179"/>
      <c r="H22" s="179"/>
      <c r="I22" s="179"/>
      <c r="J22" s="179"/>
      <c r="K22" s="179"/>
      <c r="L22" s="4"/>
      <c r="M22" s="177"/>
    </row>
    <row r="23" spans="1:13" x14ac:dyDescent="0.2">
      <c r="A23" s="175"/>
      <c r="B23" s="4"/>
      <c r="C23" s="178"/>
      <c r="D23" s="178"/>
      <c r="E23" s="178"/>
      <c r="F23" s="178"/>
      <c r="G23" s="178"/>
      <c r="H23" s="178"/>
      <c r="I23" s="178"/>
      <c r="J23" s="178"/>
      <c r="K23" s="178"/>
      <c r="L23" s="4"/>
      <c r="M23" s="177"/>
    </row>
    <row r="24" spans="1:13" x14ac:dyDescent="0.2">
      <c r="A24" s="175"/>
      <c r="B24" s="4"/>
      <c r="C24" s="178"/>
      <c r="D24" s="178"/>
      <c r="E24" s="178"/>
      <c r="F24" s="178"/>
      <c r="G24" s="178"/>
      <c r="H24" s="178"/>
      <c r="I24" s="178"/>
      <c r="J24" s="178"/>
      <c r="K24" s="178"/>
      <c r="L24" s="4"/>
      <c r="M24" s="177"/>
    </row>
    <row r="25" spans="1:13" x14ac:dyDescent="0.2">
      <c r="A25" s="175"/>
      <c r="B25" s="4"/>
      <c r="C25" s="178"/>
      <c r="D25" s="178"/>
      <c r="E25" s="178"/>
      <c r="F25" s="178"/>
      <c r="G25" s="178"/>
      <c r="H25" s="178"/>
      <c r="I25" s="178"/>
      <c r="J25" s="178"/>
      <c r="K25" s="178"/>
      <c r="L25" s="4"/>
      <c r="M25" s="177"/>
    </row>
    <row r="26" spans="1:13" x14ac:dyDescent="0.2">
      <c r="A26" s="175"/>
      <c r="B26" s="4"/>
      <c r="C26" s="179"/>
      <c r="D26" s="179"/>
      <c r="E26" s="179"/>
      <c r="F26" s="179"/>
      <c r="G26" s="179"/>
      <c r="H26" s="179"/>
      <c r="I26" s="179"/>
      <c r="J26" s="179"/>
      <c r="K26" s="179"/>
      <c r="L26" s="4"/>
      <c r="M26" s="177"/>
    </row>
    <row r="27" spans="1:13" x14ac:dyDescent="0.2">
      <c r="A27" s="175"/>
      <c r="B27" s="4"/>
      <c r="C27" s="179"/>
      <c r="D27" s="179"/>
      <c r="E27" s="179"/>
      <c r="F27" s="179"/>
      <c r="G27" s="179"/>
      <c r="H27" s="179"/>
      <c r="I27" s="179"/>
      <c r="J27" s="179"/>
      <c r="K27" s="179"/>
      <c r="L27" s="4"/>
      <c r="M27" s="181" t="s">
        <v>35</v>
      </c>
    </row>
    <row r="28" spans="1:13" x14ac:dyDescent="0.2">
      <c r="A28" s="175"/>
      <c r="B28" s="4"/>
      <c r="C28" s="179"/>
      <c r="D28" s="179"/>
      <c r="E28" s="179"/>
      <c r="F28" s="179"/>
      <c r="G28" s="179"/>
      <c r="H28" s="179"/>
      <c r="I28" s="179"/>
      <c r="J28" s="179"/>
      <c r="K28" s="179"/>
      <c r="L28" s="4"/>
      <c r="M28" s="181"/>
    </row>
    <row r="29" spans="1:13" x14ac:dyDescent="0.2">
      <c r="A29" s="175"/>
      <c r="B29" s="4"/>
      <c r="C29" s="179"/>
      <c r="D29" s="179"/>
      <c r="E29" s="179"/>
      <c r="F29" s="179"/>
      <c r="G29" s="179"/>
      <c r="H29" s="179"/>
      <c r="I29" s="179"/>
      <c r="J29" s="179"/>
      <c r="K29" s="179"/>
      <c r="L29" s="4"/>
      <c r="M29" s="181"/>
    </row>
    <row r="30" spans="1:13" x14ac:dyDescent="0.2">
      <c r="A30" s="175"/>
      <c r="B30" s="4"/>
      <c r="C30" s="179"/>
      <c r="D30" s="179"/>
      <c r="E30" s="179"/>
      <c r="F30" s="179"/>
      <c r="G30" s="179"/>
      <c r="H30" s="179"/>
      <c r="I30" s="179"/>
      <c r="J30" s="179"/>
      <c r="K30" s="179"/>
      <c r="L30" s="4"/>
      <c r="M30" s="181"/>
    </row>
    <row r="31" spans="1:13" x14ac:dyDescent="0.2">
      <c r="A31" s="175"/>
      <c r="B31" s="4"/>
      <c r="C31" s="179"/>
      <c r="D31" s="179"/>
      <c r="E31" s="179"/>
      <c r="F31" s="179"/>
      <c r="G31" s="179"/>
      <c r="H31" s="179"/>
      <c r="I31" s="179"/>
      <c r="J31" s="179"/>
      <c r="K31" s="179"/>
      <c r="L31" s="4"/>
      <c r="M31" s="181"/>
    </row>
    <row r="32" spans="1:13" x14ac:dyDescent="0.2">
      <c r="A32" s="175"/>
      <c r="B32" s="4"/>
      <c r="C32" s="179"/>
      <c r="D32" s="179"/>
      <c r="E32" s="179"/>
      <c r="F32" s="179"/>
      <c r="G32" s="179"/>
      <c r="H32" s="179"/>
      <c r="I32" s="179"/>
      <c r="J32" s="179"/>
      <c r="K32" s="179"/>
      <c r="L32" s="4"/>
      <c r="M32" s="181"/>
    </row>
    <row r="33" spans="1:13" x14ac:dyDescent="0.2">
      <c r="A33" s="175"/>
      <c r="B33" s="4"/>
      <c r="C33" s="179"/>
      <c r="D33" s="179"/>
      <c r="E33" s="179"/>
      <c r="F33" s="179"/>
      <c r="G33" s="179"/>
      <c r="H33" s="179"/>
      <c r="I33" s="179"/>
      <c r="J33" s="179"/>
      <c r="K33" s="179"/>
      <c r="L33" s="4"/>
      <c r="M33" s="181"/>
    </row>
    <row r="34" spans="1:13" x14ac:dyDescent="0.2">
      <c r="A34" s="175"/>
      <c r="B34" s="4"/>
      <c r="C34" s="179"/>
      <c r="D34" s="179"/>
      <c r="E34" s="179"/>
      <c r="F34" s="179"/>
      <c r="G34" s="179"/>
      <c r="H34" s="179"/>
      <c r="I34" s="179"/>
      <c r="J34" s="179"/>
      <c r="K34" s="179"/>
      <c r="L34" s="4"/>
      <c r="M34" s="181"/>
    </row>
    <row r="35" spans="1:13" x14ac:dyDescent="0.2">
      <c r="A35" s="175"/>
      <c r="B35" s="4"/>
      <c r="C35" s="179"/>
      <c r="D35" s="179"/>
      <c r="E35" s="179"/>
      <c r="F35" s="179"/>
      <c r="G35" s="179"/>
      <c r="H35" s="179"/>
      <c r="I35" s="179"/>
      <c r="J35" s="179"/>
      <c r="K35" s="179"/>
      <c r="L35" s="4"/>
      <c r="M35" s="181"/>
    </row>
    <row r="36" spans="1:13" ht="16" customHeight="1" x14ac:dyDescent="0.2">
      <c r="A36" s="175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181"/>
    </row>
    <row r="37" spans="1:13" x14ac:dyDescent="0.2">
      <c r="A37" s="175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181"/>
    </row>
    <row r="38" spans="1:13" x14ac:dyDescent="0.2">
      <c r="A38" s="175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181"/>
    </row>
    <row r="39" spans="1:13" x14ac:dyDescent="0.2">
      <c r="A39" s="175"/>
      <c r="B39" s="4"/>
      <c r="C39" s="178"/>
      <c r="D39" s="178"/>
      <c r="E39" s="178"/>
      <c r="F39" s="178"/>
      <c r="G39" s="178"/>
      <c r="H39" s="178"/>
      <c r="I39" s="178"/>
      <c r="J39" s="178"/>
      <c r="K39" s="178"/>
      <c r="L39" s="4"/>
      <c r="M39" s="181"/>
    </row>
    <row r="40" spans="1:13" x14ac:dyDescent="0.2">
      <c r="A40" s="175"/>
      <c r="B40" s="4"/>
      <c r="C40" s="178"/>
      <c r="D40" s="178"/>
      <c r="E40" s="178"/>
      <c r="F40" s="178"/>
      <c r="G40" s="178"/>
      <c r="H40" s="178"/>
      <c r="I40" s="178"/>
      <c r="J40" s="178"/>
      <c r="K40" s="178"/>
      <c r="L40" s="4"/>
      <c r="M40" s="181"/>
    </row>
    <row r="41" spans="1:13" x14ac:dyDescent="0.2">
      <c r="A41" s="175"/>
      <c r="B41" s="4"/>
      <c r="C41" s="178"/>
      <c r="D41" s="178"/>
      <c r="E41" s="178"/>
      <c r="F41" s="178"/>
      <c r="G41" s="178"/>
      <c r="H41" s="178"/>
      <c r="I41" s="178"/>
      <c r="J41" s="178"/>
      <c r="K41" s="178"/>
      <c r="L41" s="4"/>
      <c r="M41" s="181"/>
    </row>
    <row r="42" spans="1:13" ht="17" thickBot="1" x14ac:dyDescent="0.25">
      <c r="A42" s="183"/>
      <c r="B42" s="184" t="s">
        <v>0</v>
      </c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6"/>
    </row>
    <row r="43" spans="1:13" ht="17" thickTop="1" x14ac:dyDescent="0.2"/>
  </sheetData>
  <sheetProtection algorithmName="SHA-512" hashValue="kP67pLgBivl9tKwG/mnRn0Db2F4xHGpCoHvLJrmwYtnmCp5jd37b2lP4+mkL0WWgWUek6JAuVNCzFK1mpAtXwA==" saltValue="8X6yPBPGFk7Rc3itRnKlcQ==" spinCount="100000" sheet="1" objects="1" scenarios="1" selectLockedCells="1" selectUnlockedCells="1"/>
  <mergeCells count="9">
    <mergeCell ref="C39:K41"/>
    <mergeCell ref="B42:L42"/>
    <mergeCell ref="M27:M41"/>
    <mergeCell ref="B3:L3"/>
    <mergeCell ref="C6:K8"/>
    <mergeCell ref="C10:K12"/>
    <mergeCell ref="C13:K16"/>
    <mergeCell ref="C18:K20"/>
    <mergeCell ref="C23:K25"/>
  </mergeCells>
  <hyperlinks>
    <hyperlink ref="B42" r:id="rId1" xr:uid="{F10B697E-9D57-7845-A471-543A73840950}"/>
  </hyperlinks>
  <printOptions horizontalCentered="1" verticalCentered="1"/>
  <pageMargins left="0" right="0" top="0.75" bottom="0.75" header="0.3" footer="0.3"/>
  <pageSetup orientation="portrait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Invitation To Training</vt:lpstr>
      <vt:lpstr>Gross Profit Original</vt:lpstr>
      <vt:lpstr>Price Increase Considerations</vt:lpstr>
      <vt:lpstr>Break Even Analysis</vt:lpstr>
      <vt:lpstr>A Note On Taxes</vt:lpstr>
      <vt:lpstr>Disclaimer &amp; Terms of Use</vt:lpstr>
      <vt:lpstr>'A Note On Taxes'!Print_Area</vt:lpstr>
      <vt:lpstr>'Break Even Analysis'!Print_Area</vt:lpstr>
      <vt:lpstr>'Disclaimer &amp; Terms of Use'!Print_Area</vt:lpstr>
      <vt:lpstr>'Gross Profit Original'!Print_Area</vt:lpstr>
      <vt:lpstr>'Invitation To Training'!Print_Area</vt:lpstr>
      <vt:lpstr>'Price Increase Considerations'!Print_Area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2021-01-28T16:13:39Z</dcterms:created>
  <dcterms:modified xsi:type="dcterms:W3CDTF">2021-01-28T20:26:48Z</dcterms:modified>
</cp:coreProperties>
</file>